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5df1b6abc4d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audit" sheetId="1" r:id="R9b51fd5f490b4009"/>
    <x:sheet xmlns:r="http://schemas.openxmlformats.org/officeDocument/2006/relationships" name="Worked example" sheetId="2" r:id="R50070366e2544759"/>
    <x:sheet xmlns:r="http://schemas.openxmlformats.org/officeDocument/2006/relationships" name="Guide" sheetId="3" r:id="R2ff78395074947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0.0"/>
    <x:numFmt numFmtId="202" formatCode="0%"/>
  </x:numFmts>
  <x:fonts count="11">
    <x:font>
      <x:sz val="11"/>
      <x:name val="Carlito"/>
    </x:font>
    <x:font>
      <x:sz val="11"/>
      <x:color rgb="FF101010"/>
      <x:name val="Arial"/>
    </x:font>
    <x:font>
      <x:b/>
      <x:sz val="16"/>
      <x:color rgb="FF101010"/>
      <x:name val="Arial"/>
    </x:font>
    <x:font>
      <x:i/>
      <x:sz val="10"/>
      <x:color rgb="FF535353"/>
      <x:name val="Arial"/>
    </x:font>
    <x:font>
      <x:b/>
      <x:sz val="11"/>
      <x:color rgb="FFFFFFFF"/>
      <x:name val="Arial"/>
    </x:font>
    <x:font>
      <x:b/>
      <x:sz val="11"/>
      <x:color rgb="FF101010"/>
      <x:name val="Arial"/>
    </x:font>
    <x:font>
      <x:sz val="11"/>
      <x:color rgb="FF101010"/>
      <x:name val="Geist"/>
    </x:font>
    <x:font>
      <x:b/>
      <x:sz val="16"/>
      <x:color rgb="FF101010"/>
      <x:name val="Geist"/>
    </x:font>
    <x:font>
      <x:i/>
      <x:sz val="10"/>
      <x:color rgb="FF535353"/>
      <x:name val="Geist"/>
    </x:font>
    <x:font>
      <x:b/>
      <x:sz val="11"/>
      <x:color rgb="FFFFFFFF"/>
      <x:name val="Geist"/>
    </x:font>
    <x:font>
      <x:b/>
      <x:sz val="11"/>
      <x:color rgb="FF101010"/>
      <x:name val="Geist"/>
    </x:font>
  </x:fonts>
  <x:fills count="8">
    <x:fill>
      <x:patternFill patternType="none"/>
    </x:fill>
    <x:fill>
      <x:patternFill patternType="gray125"/>
    </x:fill>
    <x:fill>
      <x:patternFill patternType="solid">
        <x:fgColor rgb="FF30383B"/>
      </x:patternFill>
    </x:fill>
    <x:fill>
      <x:patternFill patternType="solid">
        <x:fgColor rgb="FFFFF4D6"/>
      </x:patternFill>
    </x:fill>
    <x:fill>
      <x:patternFill patternType="solid">
        <x:fgColor rgb="FF101010"/>
      </x:patternFill>
    </x:fill>
    <x:fill>
      <x:patternFill patternType="solid">
        <x:fgColor rgb="FFDBFBEF"/>
      </x:patternFill>
    </x:fill>
    <x:fill>
      <x:patternFill patternType="solid">
        <x:fgColor rgb="FF101010"/>
      </x:patternFill>
    </x:fill>
    <x:fill>
      <x:patternFill patternType="solid">
        <x:fgColor rgb="FFDBFBEF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double">
        <x:color rgb="FFD9D9D9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0" fontId="5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200" fontId="6" fillId="0" borderId="0" xfId="0" applyNumberFormat="1" applyFont="1" applyFill="1" applyBorder="1" applyAlignment="1">
      <x:alignment vertical="center" wrapText="1"/>
    </x:xf>
    <x:xf numFmtId="201" fontId="6" fillId="0" borderId="0" xfId="0" applyNumberFormat="1" applyFont="1" applyFill="1" applyBorder="1" applyAlignment="1">
      <x:alignment vertical="center" wrapText="1"/>
    </x:xf>
    <x:xf numFmtId="0" fontId="9" fillId="2" borderId="2" xfId="0" applyNumberFormat="1" applyFont="1" applyFill="1" applyBorder="1" applyAlignment="1">
      <x:alignment horizontal="center" vertical="center" wrapText="1"/>
    </x:xf>
    <x:xf numFmtId="0" fontId="9" fillId="2" borderId="3" xfId="0" applyNumberFormat="1" applyFont="1" applyFill="1" applyBorder="1" applyAlignment="1">
      <x:alignment horizontal="center" vertical="center" wrapText="1"/>
    </x:xf>
    <x:xf numFmtId="0" fontId="9" fillId="2" borderId="4" xfId="0" applyNumberFormat="1" applyFont="1" applyFill="1" applyBorder="1" applyAlignment="1">
      <x:alignment horizontal="center"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201" fontId="6" fillId="3" borderId="0" xfId="0" applyNumberFormat="1" applyFont="1" applyFill="1" applyBorder="1" applyAlignment="1">
      <x:alignment horizontal="right" vertical="center" wrapText="1"/>
    </x:xf>
    <x:xf numFmtId="201" fontId="6" fillId="0" borderId="0" xfId="0" applyNumberFormat="1" applyFont="1" applyFill="1" applyBorder="1" applyAlignment="1">
      <x:alignment horizontal="right" vertical="center" wrapText="1"/>
    </x:xf>
    <x:xf numFmtId="0" fontId="10" fillId="0" borderId="0" xfId="0" applyNumberFormat="1" applyFont="1" applyFill="1" applyBorder="1" applyAlignment="1">
      <x:alignment vertical="center"/>
    </x:xf>
    <x:xf numFmtId="202" fontId="6" fillId="3" borderId="0" xfId="0" applyNumberFormat="1" applyFont="1" applyFill="1" applyBorder="1" applyAlignment="1">
      <x:alignment horizontal="right" vertical="center" wrapText="1"/>
    </x:xf>
    <x:xf numFmtId="0" fontId="6" fillId="3" borderId="0" xfId="0" applyNumberFormat="1" applyFont="1" applyFill="1" applyBorder="1" applyAlignment="1">
      <x:alignment vertical="center"/>
    </x:xf>
    <x:xf numFmtId="0" fontId="9" fillId="4" borderId="2" xfId="0" applyNumberFormat="1" applyFont="1" applyFill="1" applyBorder="1" applyAlignment="1">
      <x:alignment horizontal="center" vertical="center" wrapText="1"/>
    </x:xf>
    <x:xf numFmtId="0" fontId="9" fillId="4" borderId="3" xfId="0" applyNumberFormat="1" applyFont="1" applyFill="1" applyBorder="1" applyAlignment="1">
      <x:alignment horizontal="center" vertical="center" wrapText="1"/>
    </x:xf>
    <x:xf numFmtId="0" fontId="9" fillId="4" borderId="4" xfId="0" applyNumberFormat="1" applyFont="1" applyFill="1" applyBorder="1" applyAlignment="1">
      <x:alignment horizontal="center"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201" fontId="6" fillId="5" borderId="0" xfId="0" applyNumberFormat="1" applyFont="1" applyFill="1" applyBorder="1" applyAlignment="1">
      <x:alignment horizontal="right" vertical="center" wrapText="1"/>
    </x:xf>
    <x:xf numFmtId="202" fontId="6" fillId="5" borderId="0" xfId="0" applyNumberFormat="1" applyFont="1" applyFill="1" applyBorder="1" applyAlignment="1">
      <x:alignment horizontal="right" vertical="center" wrapText="1"/>
    </x:xf>
    <x:xf numFmtId="0" fontId="6" fillId="5" borderId="0" xfId="0" applyNumberFormat="1" applyFont="1" applyFill="1" applyBorder="1" applyAlignment="1">
      <x:alignment vertical="center"/>
    </x:xf>
    <x:xf numFmtId="0" fontId="9" fillId="6" borderId="2" xfId="0" applyNumberFormat="1" applyFont="1" applyFill="1" applyBorder="1" applyAlignment="1">
      <x:alignment horizontal="center" vertical="center" wrapText="1"/>
    </x:xf>
    <x:xf numFmtId="0" fontId="9" fillId="6" borderId="3" xfId="0" applyNumberFormat="1" applyFont="1" applyFill="1" applyBorder="1" applyAlignment="1">
      <x:alignment horizontal="center" vertical="center" wrapText="1"/>
    </x:xf>
    <x:xf numFmtId="0" fontId="9" fillId="6" borderId="4" xfId="0" applyNumberFormat="1" applyFont="1" applyFill="1" applyBorder="1" applyAlignment="1">
      <x:alignment horizontal="center"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201" fontId="6" fillId="7" borderId="0" xfId="0" applyNumberFormat="1" applyFont="1" applyFill="1" applyBorder="1" applyAlignment="1">
      <x:alignment horizontal="right" vertical="center" wrapText="1"/>
    </x:xf>
    <x:xf numFmtId="202" fontId="6" fillId="7" borderId="0" xfId="0" applyNumberFormat="1" applyFont="1" applyFill="1" applyBorder="1" applyAlignment="1">
      <x:alignment horizontal="right" vertical="center" wrapText="1"/>
    </x:xf>
    <x:xf numFmtId="0" fontId="6" fillId="7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8">
    <x:dxf>
      <x:font>
        <x:b/>
        <x:color rgb="FF9B2626"/>
      </x:font>
      <x:fill>
        <x:patternFill>
          <x:bgColor rgb="FFFCE5E4"/>
        </x:patternFill>
      </x:fill>
    </x:dxf>
    <x:dxf>
      <x:font>
        <x:b/>
        <x:color rgb="FF9B2626"/>
      </x:font>
      <x:fill>
        <x:patternFill>
          <x:bgColor rgb="FFFCE5E4"/>
        </x:patternFill>
      </x:fill>
    </x:dxf>
    <x:dxf>
      <x:font>
        <x:b/>
        <x:color rgb="FF9B2626"/>
      </x:font>
      <x:fill>
        <x:patternFill>
          <x:bgColor rgb="FFFCE5E4"/>
        </x:patternFill>
      </x:fill>
    </x:dxf>
    <x:dxf>
      <x:font>
        <x:b/>
        <x:color rgb="FF9B2626"/>
      </x:font>
      <x:fill>
        <x:patternFill>
          <x:bgColor rgb="FFFCE5E4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21543B"/>
      </x:font>
      <x:fill>
        <x:patternFill>
          <x:bgColor rgb="FFE5F4EB"/>
        </x:patternFill>
      </x:fill>
    </x:dxf>
    <x:dxf>
      <x:font>
        <x:color rgb="FF21543B"/>
      </x:font>
      <x:fill>
        <x:patternFill>
          <x:bgColor rgb="FFE5F4EB"/>
        </x:patternFill>
      </x:fill>
    </x:dxf>
    <x:dxf>
      <x:font>
        <x:color rgb="FF21543B"/>
      </x:font>
      <x:fill>
        <x:patternFill>
          <x:bgColor rgb="FFE5F4EB"/>
        </x:patternFill>
      </x:fill>
    </x:dxf>
    <x:dxf>
      <x:font>
        <x:b/>
        <x:color rgb="FF9B2626"/>
      </x:font>
      <x:fill>
        <x:patternFill>
          <x:bgColor rgb="FFFCE5E4"/>
        </x:patternFill>
      </x:fill>
    </x:dxf>
    <x:dxf>
      <x:font>
        <x:b/>
        <x:color rgb="FF9B2626"/>
      </x:font>
      <x:fill>
        <x:patternFill>
          <x:bgColor rgb="FFFCE5E4"/>
        </x:patternFill>
      </x:fill>
    </x:dxf>
    <x:dxf>
      <x:font>
        <x:b/>
        <x:color rgb="FF9B2626"/>
      </x:font>
      <x:fill>
        <x:patternFill>
          <x:bgColor rgb="FFFCE5E4"/>
        </x:patternFill>
      </x:fill>
    </x:dxf>
    <x:dxf>
      <x:font>
        <x:b/>
        <x:color rgb="FF9B2626"/>
      </x:font>
      <x:fill>
        <x:patternFill>
          <x:bgColor rgb="FFFCE5E4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21543B"/>
      </x:font>
      <x:fill>
        <x:patternFill>
          <x:bgColor rgb="FFE5F4EB"/>
        </x:patternFill>
      </x:fill>
    </x:dxf>
    <x:dxf>
      <x:font>
        <x:color rgb="FF21543B"/>
      </x:font>
      <x:fill>
        <x:patternFill>
          <x:bgColor rgb="FFE5F4EB"/>
        </x:patternFill>
      </x:fill>
    </x:dxf>
    <x:dxf>
      <x:font>
        <x:color rgb="FF21543B"/>
      </x:font>
      <x:fill>
        <x:patternFill>
          <x:bgColor rgb="FFE5F4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a29f0615f48ac" /><Relationship Type="http://schemas.openxmlformats.org/officeDocument/2006/relationships/theme" Target="/xl/theme/theme1.xml" Id="R3b7f261851f64ee5" /><Relationship Type="http://schemas.openxmlformats.org/officeDocument/2006/relationships/sharedStrings" Target="/xl/sharedStrings.xml" Id="R39aad25016ab4db6" /><Relationship Type="http://schemas.openxmlformats.org/officeDocument/2006/relationships/worksheet" Target="/xl/worksheets/sheet1.xml" Id="R9b51fd5f490b4009" /><Relationship Type="http://schemas.openxmlformats.org/officeDocument/2006/relationships/worksheet" Target="/xl/worksheets/sheet2.xml" Id="R50070366e2544759" /><Relationship Type="http://schemas.openxmlformats.org/officeDocument/2006/relationships/worksheet" Target="/xl/worksheets/sheet3.xml" Id="R2ff783950749478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440a9d6d4d047c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d980eaaf55514d57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963f904e1c9849ba" /></Relationships>
</file>

<file path=xl/drawings/drawing1.xml><?xml version="1.0" encoding="utf-8"?>
<xdr:wsDr xmlns:xdr="http://schemas.openxmlformats.org/drawingml/2006/spreadsheetDrawing">
  <xdr:oneCellAnchor>
    <xdr:from>
      <xdr:col>7</xdr:col>
      <xdr:colOff>0</xdr:colOff>
      <xdr:row>0</xdr:row>
      <xdr:rowOff>0</xdr:rowOff>
    </xdr:from>
    <xdr:ext cx="1333500" cy="257175"/>
    <xdr:pic>
      <xdr:nvPicPr>
        <xdr:cNvPr id="1" name="565629e8-1403-4d74-b431-792238a78cb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440a9d6d4d047c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7</xdr:col>
      <xdr:colOff>0</xdr:colOff>
      <xdr:row>0</xdr:row>
      <xdr:rowOff>0</xdr:rowOff>
    </xdr:from>
    <xdr:ext cx="1333500" cy="257175"/>
    <xdr:pic>
      <xdr:nvPicPr>
        <xdr:cNvPr id="1" name="3f415b25-fa53-4e6b-8380-c24762cb5b4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980eaaf55514d5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1</xdr:col>
      <xdr:colOff>6191250</xdr:colOff>
      <xdr:row>0</xdr:row>
      <xdr:rowOff>0</xdr:rowOff>
    </xdr:from>
    <xdr:ext cx="1333500" cy="257175"/>
    <xdr:pic>
      <xdr:nvPicPr>
        <xdr:cNvPr id="1" name="9e0b764d-78b5-4324-aeb8-1c8f70735ba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63f904e1c9849b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c4ead64bc01406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62226b83daa0475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71b0ea599a3644ad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9" hidden="0" customWidth="1"/>
    <x:col min="2" max="2" width="42" hidden="0" customWidth="1"/>
    <x:col min="3" max="3" width="14" hidden="0" customWidth="1"/>
    <x:col min="4" max="4" width="15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5" hidden="0" customWidth="1"/>
  </x:cols>
  <x:sheetData>
    <x:row r="1" ht="23" customHeight="1">
      <x:c r="A1" s="24"/>
      <x:c r="B1" s="24"/>
      <x:c r="C1" s="24"/>
      <x:c r="D1" s="24"/>
      <x:c r="E1" s="24"/>
      <x:c r="F1" s="24"/>
      <x:c r="G1" s="24"/>
      <x:c r="H1" s="24"/>
      <x:c r="I1" s="24"/>
    </x:row>
    <x:row r="2" ht="32" customHeight="1">
      <x:c r="A2" s="25" t="str">
        <x:v>20 minute workflow audit</x:v>
      </x:c>
      <x:c r="B2" s="24"/>
      <x:c r="C2" s="24"/>
      <x:c r="D2" s="24"/>
      <x:c r="E2" s="24"/>
      <x:c r="F2" s="24"/>
      <x:c r="G2" s="24"/>
      <x:c r="H2" s="24"/>
      <x:c r="I2" s="24"/>
    </x:row>
    <x:row r="3" ht="26" customHeight="1">
      <x:c r="A3" s="26" t="str">
        <x:v>Compare five tasks. Light green cells are editable; unfilled cells calculate results.</x:v>
      </x:c>
      <x:c r="B3" s="24"/>
      <x:c r="C3" s="24"/>
      <x:c r="D3" s="24"/>
      <x:c r="E3" s="24"/>
      <x:c r="F3" s="24"/>
      <x:c r="G3" s="24"/>
      <x:c r="H3" s="24"/>
      <x:c r="I3" s="24"/>
    </x:row>
    <x:row r="4" ht="23" customHeight="1">
      <x:c r="A4" s="27"/>
      <x:c r="B4" s="27"/>
      <x:c r="C4" s="27"/>
      <x:c r="D4" s="27"/>
      <x:c r="E4" s="27"/>
      <x:c r="F4" s="27"/>
      <x:c r="G4" s="27"/>
      <x:c r="H4" s="27"/>
      <x:c r="I4" s="27"/>
    </x:row>
    <x:row r="5" ht="38" customHeight="1">
      <x:c r="A5" s="28" t="str">
        <x:v>Tasks described</x:v>
      </x:c>
      <x:c r="B5" s="29" t="n">
        <x:f>COUNTA(B10:B14)</x:f>
        <x:v>0</x:v>
      </x:c>
      <x:c r="C5" s="28"/>
      <x:c r="D5" s="28" t="str">
        <x:v>Net estimate min/week</x:v>
      </x:c>
      <x:c r="E5" s="30" t="str">
        <x:f>IF(COUNT(G19:G23)=5,SUM(G19:G23),"Complete estimates")</x:f>
        <x:v>Complete estimates</x:v>
      </x:c>
      <x:c r="F5" s="28"/>
      <x:c r="G5" s="28" t="str">
        <x:v>Pilot candidates</x:v>
      </x:c>
      <x:c r="H5" s="28"/>
      <x:c r="I5" s="28" t="n">
        <x:f>COUNTIFS(I19:I23,"Consider pilot")</x:f>
        <x:v>0</x:v>
      </x:c>
    </x:row>
    <x:row r="6" ht="23" customHeight="1">
      <x:c r="A6" s="24"/>
      <x:c r="B6" s="24"/>
      <x:c r="C6" s="24"/>
      <x:c r="D6" s="24"/>
      <x:c r="E6" s="24"/>
      <x:c r="F6" s="24"/>
      <x:c r="G6" s="24"/>
      <x:c r="H6" s="24"/>
      <x:c r="I6" s="24"/>
    </x:row>
    <x:row r="7" ht="23" customHeight="1">
      <x:c r="A7" s="24"/>
      <x:c r="B7" s="24"/>
      <x:c r="C7" s="24"/>
      <x:c r="D7" s="24"/>
      <x:c r="E7" s="24"/>
      <x:c r="F7" s="24"/>
      <x:c r="G7" s="24"/>
      <x:c r="H7" s="24"/>
      <x:c r="I7" s="24"/>
    </x:row>
    <x:row r="8" ht="23" customHeight="1">
      <x:c r="A8" s="24"/>
      <x:c r="B8" s="24"/>
      <x:c r="C8" s="24"/>
      <x:c r="D8" s="24"/>
      <x:c r="E8" s="24"/>
      <x:c r="F8" s="24"/>
      <x:c r="G8" s="24"/>
      <x:c r="H8" s="24"/>
      <x:c r="I8" s="24"/>
    </x:row>
    <x:row r="9" ht="44" customHeight="1">
      <x:c r="A9" s="47" t="str">
        <x:v>ID</x:v>
      </x:c>
      <x:c r="B9" s="48" t="str">
        <x:v>Task</x:v>
      </x:c>
      <x:c r="C9" s="48" t="str">
        <x:v>Runs per week</x:v>
      </x:c>
      <x:c r="D9" s="48" t="str">
        <x:v>Minutes per run</x:v>
      </x:c>
      <x:c r="E9" s="48" t="str">
        <x:v>Handling min/week</x:v>
      </x:c>
      <x:c r="F9" s="48" t="str">
        <x:v>Data ready</x:v>
      </x:c>
      <x:c r="G9" s="48" t="str">
        <x:v>Variability</x:v>
      </x:c>
      <x:c r="H9" s="48" t="str">
        <x:v>Consequence</x:v>
      </x:c>
      <x:c r="I9" s="49" t="str">
        <x:v>Owner</x:v>
      </x:c>
    </x:row>
    <x:row r="10" ht="52" customHeight="1">
      <x:c r="A10" s="28" t="str">
        <x:v>A01</x:v>
      </x:c>
      <x:c r="B10" s="50"/>
      <x:c r="C10" s="51"/>
      <x:c r="D10" s="51"/>
      <x:c r="E10" s="36" t="str">
        <x:f>IF(OR(B10="",NOT(ISNUMBER(C10)),NOT(ISNUMBER(D10))),"",C10*D10)</x:f>
      </x:c>
      <x:c r="F10" s="50"/>
      <x:c r="G10" s="50"/>
      <x:c r="H10" s="50"/>
      <x:c r="I10" s="50"/>
    </x:row>
    <x:row r="11" ht="52" customHeight="1">
      <x:c r="A11" s="28" t="str">
        <x:v>A02</x:v>
      </x:c>
      <x:c r="B11" s="50"/>
      <x:c r="C11" s="51"/>
      <x:c r="D11" s="51"/>
      <x:c r="E11" s="36" t="str">
        <x:f>IF(OR(B11="",NOT(ISNUMBER(C11)),NOT(ISNUMBER(D11))),"",C11*D11)</x:f>
      </x:c>
      <x:c r="F11" s="50"/>
      <x:c r="G11" s="50"/>
      <x:c r="H11" s="50"/>
      <x:c r="I11" s="50"/>
    </x:row>
    <x:row r="12" ht="52" customHeight="1">
      <x:c r="A12" s="28" t="str">
        <x:v>A03</x:v>
      </x:c>
      <x:c r="B12" s="50"/>
      <x:c r="C12" s="51"/>
      <x:c r="D12" s="51"/>
      <x:c r="E12" s="36" t="str">
        <x:f>IF(OR(B12="",NOT(ISNUMBER(C12)),NOT(ISNUMBER(D12))),"",C12*D12)</x:f>
      </x:c>
      <x:c r="F12" s="50"/>
      <x:c r="G12" s="50"/>
      <x:c r="H12" s="50"/>
      <x:c r="I12" s="50"/>
    </x:row>
    <x:row r="13" ht="52" customHeight="1">
      <x:c r="A13" s="28" t="str">
        <x:v>A04</x:v>
      </x:c>
      <x:c r="B13" s="50"/>
      <x:c r="C13" s="51"/>
      <x:c r="D13" s="51"/>
      <x:c r="E13" s="36" t="str">
        <x:f>IF(OR(B13="",NOT(ISNUMBER(C13)),NOT(ISNUMBER(D13))),"",C13*D13)</x:f>
      </x:c>
      <x:c r="F13" s="50"/>
      <x:c r="G13" s="50"/>
      <x:c r="H13" s="50"/>
      <x:c r="I13" s="50"/>
    </x:row>
    <x:row r="14" ht="52" customHeight="1">
      <x:c r="A14" s="28" t="str">
        <x:v>A05</x:v>
      </x:c>
      <x:c r="B14" s="50"/>
      <x:c r="C14" s="51"/>
      <x:c r="D14" s="51"/>
      <x:c r="E14" s="36" t="str">
        <x:f>IF(OR(B14="",NOT(ISNUMBER(C14)),NOT(ISNUMBER(D14))),"",C14*D14)</x:f>
      </x:c>
      <x:c r="F14" s="50"/>
      <x:c r="G14" s="50"/>
      <x:c r="H14" s="50"/>
      <x:c r="I14" s="50"/>
    </x:row>
    <x:row r="15" ht="23" customHeight="1">
      <x:c r="A15" s="24"/>
      <x:c r="B15" s="24"/>
      <x:c r="C15" s="24"/>
      <x:c r="D15" s="24"/>
      <x:c r="E15" s="24"/>
      <x:c r="F15" s="24"/>
      <x:c r="G15" s="24"/>
      <x:c r="H15" s="24"/>
      <x:c r="I15" s="24"/>
    </x:row>
    <x:row r="16" ht="23" customHeight="1">
      <x:c r="A16" s="24"/>
      <x:c r="B16" s="24"/>
      <x:c r="C16" s="24"/>
      <x:c r="D16" s="24"/>
      <x:c r="E16" s="24"/>
      <x:c r="F16" s="24"/>
      <x:c r="G16" s="24"/>
      <x:c r="H16" s="24"/>
      <x:c r="I16" s="24"/>
    </x:row>
    <x:row r="17" ht="23" customHeight="1">
      <x:c r="A17" s="37" t="str">
        <x:v>Estimated benefit and effort</x:v>
      </x:c>
      <x:c r="B17" s="24"/>
      <x:c r="C17" s="24"/>
      <x:c r="D17" s="24"/>
      <x:c r="E17" s="24"/>
      <x:c r="F17" s="24"/>
      <x:c r="G17" s="24"/>
      <x:c r="H17" s="24"/>
      <x:c r="I17" s="24"/>
    </x:row>
    <x:row r="18" ht="44" customHeight="1">
      <x:c r="A18" s="47" t="str">
        <x:v>ID</x:v>
      </x:c>
      <x:c r="B18" s="48" t="str">
        <x:v>Task</x:v>
      </x:c>
      <x:c r="C18" s="48" t="str">
        <x:v>Estimated share removed</x:v>
      </x:c>
      <x:c r="D18" s="48" t="str">
        <x:v>Review min/week</x:v>
      </x:c>
      <x:c r="E18" s="48" t="str">
        <x:v>Upkeep min/week</x:v>
      </x:c>
      <x:c r="F18" s="48" t="str">
        <x:v>Gross min/week</x:v>
      </x:c>
      <x:c r="G18" s="48" t="str">
        <x:v>Net min/week</x:v>
      </x:c>
      <x:c r="H18" s="48" t="str">
        <x:v>Build effort hours</x:v>
      </x:c>
      <x:c r="I18" s="49" t="str">
        <x:v>Screen</x:v>
      </x:c>
    </x:row>
    <x:row r="19" ht="52" customHeight="1">
      <x:c r="A19" s="28" t="str">
        <x:f>A10</x:f>
        <x:v>A01</x:v>
      </x:c>
      <x:c r="B19" s="28" t="str">
        <x:f>IF(B10="","",B10)</x:f>
      </x:c>
      <x:c r="C19" s="52"/>
      <x:c r="D19" s="51"/>
      <x:c r="E19" s="51"/>
      <x:c r="F19" s="36" t="str">
        <x:f>IF(OR(NOT(ISNUMBER(E10)),NOT(ISNUMBER(C19))),"",E10*C19)</x:f>
      </x:c>
      <x:c r="G19" s="36" t="str">
        <x:f>IF(OR(NOT(ISNUMBER(F19)),NOT(ISNUMBER(D19)),NOT(ISNUMBER(E19))),"",F19-D19-E19)</x:f>
      </x:c>
      <x:c r="H19" s="51"/>
      <x:c r="I19" s="28" t="str">
        <x:f>IF(B10="","",IF(OR(NOT(ISNUMBER(C10)),NOT(ISNUMBER(D10)),F10="",G10="",H10="",I10="",NOT(ISNUMBER(C19)),NOT(ISNUMBER(D19)),NOT(ISNUMBER(E19)),NOT(ISNUMBER(H19))),"Complete inputs",IF(F10&lt;&gt;"Yes","Fix inputs",IF(OR(G10&lt;&gt;"Low",H10&lt;&gt;"Low"),"Review scope",IF(G19&lt;=0,"Revisit estimate","Consider pilot")))))</x:f>
      </x:c>
    </x:row>
    <x:row r="20" ht="52" customHeight="1">
      <x:c r="A20" s="28" t="str">
        <x:f>A11</x:f>
        <x:v>A02</x:v>
      </x:c>
      <x:c r="B20" s="28" t="str">
        <x:f>IF(B11="","",B11)</x:f>
      </x:c>
      <x:c r="C20" s="52"/>
      <x:c r="D20" s="51"/>
      <x:c r="E20" s="51"/>
      <x:c r="F20" s="36" t="str">
        <x:f>IF(OR(NOT(ISNUMBER(E11)),NOT(ISNUMBER(C20))),"",E11*C20)</x:f>
      </x:c>
      <x:c r="G20" s="36" t="str">
        <x:f>IF(OR(NOT(ISNUMBER(F20)),NOT(ISNUMBER(D20)),NOT(ISNUMBER(E20))),"",F20-D20-E20)</x:f>
      </x:c>
      <x:c r="H20" s="51"/>
      <x:c r="I20" s="28" t="str">
        <x:f>IF(B11="","",IF(OR(NOT(ISNUMBER(C11)),NOT(ISNUMBER(D11)),F11="",G11="",H11="",I11="",NOT(ISNUMBER(C20)),NOT(ISNUMBER(D20)),NOT(ISNUMBER(E20)),NOT(ISNUMBER(H20))),"Complete inputs",IF(F11&lt;&gt;"Yes","Fix inputs",IF(OR(G11&lt;&gt;"Low",H11&lt;&gt;"Low"),"Review scope",IF(G20&lt;=0,"Revisit estimate","Consider pilot")))))</x:f>
      </x:c>
    </x:row>
    <x:row r="21" ht="52" customHeight="1">
      <x:c r="A21" s="28" t="str">
        <x:f>A12</x:f>
        <x:v>A03</x:v>
      </x:c>
      <x:c r="B21" s="28" t="str">
        <x:f>IF(B12="","",B12)</x:f>
      </x:c>
      <x:c r="C21" s="52"/>
      <x:c r="D21" s="51"/>
      <x:c r="E21" s="51"/>
      <x:c r="F21" s="36" t="str">
        <x:f>IF(OR(NOT(ISNUMBER(E12)),NOT(ISNUMBER(C21))),"",E12*C21)</x:f>
      </x:c>
      <x:c r="G21" s="36" t="str">
        <x:f>IF(OR(NOT(ISNUMBER(F21)),NOT(ISNUMBER(D21)),NOT(ISNUMBER(E21))),"",F21-D21-E21)</x:f>
      </x:c>
      <x:c r="H21" s="51"/>
      <x:c r="I21" s="28" t="str">
        <x:f>IF(B12="","",IF(OR(NOT(ISNUMBER(C12)),NOT(ISNUMBER(D12)),F12="",G12="",H12="",I12="",NOT(ISNUMBER(C21)),NOT(ISNUMBER(D21)),NOT(ISNUMBER(E21)),NOT(ISNUMBER(H21))),"Complete inputs",IF(F12&lt;&gt;"Yes","Fix inputs",IF(OR(G12&lt;&gt;"Low",H12&lt;&gt;"Low"),"Review scope",IF(G21&lt;=0,"Revisit estimate","Consider pilot")))))</x:f>
      </x:c>
    </x:row>
    <x:row r="22" ht="52" customHeight="1">
      <x:c r="A22" s="28" t="str">
        <x:f>A13</x:f>
        <x:v>A04</x:v>
      </x:c>
      <x:c r="B22" s="28" t="str">
        <x:f>IF(B13="","",B13)</x:f>
      </x:c>
      <x:c r="C22" s="52"/>
      <x:c r="D22" s="51"/>
      <x:c r="E22" s="51"/>
      <x:c r="F22" s="36" t="str">
        <x:f>IF(OR(NOT(ISNUMBER(E13)),NOT(ISNUMBER(C22))),"",E13*C22)</x:f>
      </x:c>
      <x:c r="G22" s="36" t="str">
        <x:f>IF(OR(NOT(ISNUMBER(F22)),NOT(ISNUMBER(D22)),NOT(ISNUMBER(E22))),"",F22-D22-E22)</x:f>
      </x:c>
      <x:c r="H22" s="51"/>
      <x:c r="I22" s="28" t="str">
        <x:f>IF(B13="","",IF(OR(NOT(ISNUMBER(C13)),NOT(ISNUMBER(D13)),F13="",G13="",H13="",I13="",NOT(ISNUMBER(C22)),NOT(ISNUMBER(D22)),NOT(ISNUMBER(E22)),NOT(ISNUMBER(H22))),"Complete inputs",IF(F13&lt;&gt;"Yes","Fix inputs",IF(OR(G13&lt;&gt;"Low",H13&lt;&gt;"Low"),"Review scope",IF(G22&lt;=0,"Revisit estimate","Consider pilot")))))</x:f>
      </x:c>
    </x:row>
    <x:row r="23" ht="52" customHeight="1">
      <x:c r="A23" s="28" t="str">
        <x:f>A14</x:f>
        <x:v>A05</x:v>
      </x:c>
      <x:c r="B23" s="28" t="str">
        <x:f>IF(B14="","",B14)</x:f>
      </x:c>
      <x:c r="C23" s="52"/>
      <x:c r="D23" s="51"/>
      <x:c r="E23" s="51"/>
      <x:c r="F23" s="36" t="str">
        <x:f>IF(OR(NOT(ISNUMBER(E14)),NOT(ISNUMBER(C23))),"",E14*C23)</x:f>
      </x:c>
      <x:c r="G23" s="36" t="str">
        <x:f>IF(OR(NOT(ISNUMBER(F23)),NOT(ISNUMBER(D23)),NOT(ISNUMBER(E23))),"",F23-D23-E23)</x:f>
      </x:c>
      <x:c r="H23" s="51"/>
      <x:c r="I23" s="28" t="str">
        <x:f>IF(B14="","",IF(OR(NOT(ISNUMBER(C14)),NOT(ISNUMBER(D14)),F14="",G14="",H14="",I14="",NOT(ISNUMBER(C23)),NOT(ISNUMBER(D23)),NOT(ISNUMBER(E23)),NOT(ISNUMBER(H23))),"Complete inputs",IF(F14&lt;&gt;"Yes","Fix inputs",IF(OR(G14&lt;&gt;"Low",H14&lt;&gt;"Low"),"Review scope",IF(G23&lt;=0,"Revisit estimate","Consider pilot")))))</x:f>
      </x:c>
    </x:row>
    <x:row r="24" ht="23" customHeight="1">
      <x:c r="A24" s="24"/>
      <x:c r="B24" s="24"/>
      <x:c r="C24" s="24"/>
      <x:c r="D24" s="24"/>
      <x:c r="E24" s="24"/>
      <x:c r="F24" s="24"/>
      <x:c r="G24" s="24"/>
      <x:c r="H24" s="24"/>
      <x:c r="I24" s="24"/>
    </x:row>
    <x:row r="25" ht="23" customHeight="1">
      <x:c r="A25" s="24"/>
      <x:c r="B25" s="24"/>
      <x:c r="C25" s="24"/>
      <x:c r="D25" s="24"/>
      <x:c r="E25" s="24"/>
      <x:c r="F25" s="24"/>
      <x:c r="G25" s="24"/>
      <x:c r="H25" s="24"/>
      <x:c r="I25" s="24"/>
    </x:row>
    <x:row r="26" ht="23" customHeight="1">
      <x:c r="A26" s="37" t="str">
        <x:v>Pilot brief</x:v>
      </x:c>
      <x:c r="B26" s="24"/>
      <x:c r="C26" s="24"/>
      <x:c r="D26" s="24"/>
      <x:c r="E26" s="24"/>
      <x:c r="F26" s="24"/>
      <x:c r="G26" s="24"/>
      <x:c r="H26" s="24"/>
      <x:c r="I26" s="24"/>
    </x:row>
    <x:row r="27" ht="23" customHeight="1">
      <x:c r="A27" s="24" t="str">
        <x:v>Chosen ID</x:v>
      </x:c>
      <x:c r="B27" s="53"/>
      <x:c r="C27" s="24"/>
      <x:c r="D27" s="24" t="str">
        <x:v>Choose manually after reviewing effort and feasibility.</x:v>
      </x:c>
      <x:c r="E27" s="24"/>
      <x:c r="F27" s="24"/>
      <x:c r="G27" s="24"/>
      <x:c r="H27" s="24"/>
      <x:c r="I27" s="24"/>
    </x:row>
    <x:row r="28" ht="23" customHeight="1">
      <x:c r="A28" s="24" t="str">
        <x:v>Task</x:v>
      </x:c>
      <x:c r="B28" s="24" t="str">
        <x:f>IF(B27="","",IF(COUNTIFS(A10:A14,B27)=0,"Unknown ID",IF(INDEX(B10:B14,MATCH(B27,A10:A14,0))="","Complete task",INDEX(B10:B14,MATCH(B27,A10:A14,0)))))</x:f>
      </x:c>
      <x:c r="C28" s="24"/>
      <x:c r="D28" s="24"/>
      <x:c r="E28" s="24"/>
      <x:c r="F28" s="24"/>
      <x:c r="G28" s="24"/>
      <x:c r="H28" s="24"/>
      <x:c r="I28" s="24"/>
    </x:row>
    <x:row r="29" ht="23" customHeight="1">
      <x:c r="A29" s="24" t="str">
        <x:v>Owner</x:v>
      </x:c>
      <x:c r="B29" s="24" t="str">
        <x:f>IF(B27="","",IF(COUNTIFS(A10:A14,B27)=0,"Unknown ID",IF(INDEX(I10:I14,MATCH(B27,A10:A14,0))="","Assign owner",INDEX(I10:I14,MATCH(B27,A10:A14,0)))))</x:f>
      </x:c>
      <x:c r="C29" s="24"/>
      <x:c r="D29" s="24" t="str">
        <x:v>Twenty minutes covers initial selection only.</x:v>
      </x:c>
      <x:c r="E29" s="24"/>
      <x:c r="F29" s="24"/>
      <x:c r="G29" s="24"/>
      <x:c r="H29" s="24"/>
      <x:c r="I29" s="24"/>
    </x:row>
    <x:row r="30" ht="23" customHeight="1">
      <x:c r="A30" s="24"/>
      <x:c r="B30" s="24"/>
      <x:c r="C30" s="24"/>
      <x:c r="D30" s="24"/>
      <x:c r="E30" s="24"/>
      <x:c r="F30" s="24"/>
      <x:c r="G30" s="24"/>
      <x:c r="H30" s="24"/>
      <x:c r="I30" s="24"/>
    </x:row>
    <x:row r="31" ht="48" customHeight="1">
      <x:c r="A31" s="28" t="str">
        <x:v>Trial sample</x:v>
      </x:c>
      <x:c r="B31" s="50"/>
      <x:c r="C31" s="24"/>
      <x:c r="D31" s="24"/>
      <x:c r="E31" s="24"/>
      <x:c r="F31" s="24"/>
      <x:c r="G31" s="24"/>
      <x:c r="H31" s="24"/>
      <x:c r="I31" s="24"/>
    </x:row>
    <x:row r="32" ht="48" customHeight="1">
      <x:c r="A32" s="28" t="str">
        <x:v>Mapping</x:v>
      </x:c>
      <x:c r="B32" s="50"/>
      <x:c r="C32" s="24"/>
      <x:c r="D32" s="24"/>
      <x:c r="E32" s="24"/>
      <x:c r="F32" s="24"/>
      <x:c r="G32" s="24"/>
      <x:c r="H32" s="24"/>
      <x:c r="I32" s="24"/>
    </x:row>
    <x:row r="33" ht="48" customHeight="1">
      <x:c r="A33" s="28" t="str">
        <x:v>Duplicates</x:v>
      </x:c>
      <x:c r="B33" s="50"/>
      <x:c r="C33" s="24"/>
      <x:c r="D33" s="24"/>
      <x:c r="E33" s="24"/>
      <x:c r="F33" s="24"/>
      <x:c r="G33" s="24"/>
      <x:c r="H33" s="24"/>
      <x:c r="I33" s="24"/>
    </x:row>
    <x:row r="34" ht="48" customHeight="1">
      <x:c r="A34" s="28" t="str">
        <x:v>Exceptions</x:v>
      </x:c>
      <x:c r="B34" s="50"/>
      <x:c r="C34" s="24"/>
      <x:c r="D34" s="24"/>
      <x:c r="E34" s="24"/>
      <x:c r="F34" s="24"/>
      <x:c r="G34" s="24"/>
      <x:c r="H34" s="24"/>
      <x:c r="I34" s="24"/>
    </x:row>
    <x:row r="35" ht="23" customHeight="1">
      <x:c r="A35" s="24"/>
      <x:c r="B35" s="24"/>
      <x:c r="C35" s="24"/>
      <x:c r="D35" s="24"/>
      <x:c r="E35" s="24"/>
      <x:c r="F35" s="24"/>
      <x:c r="G35" s="24"/>
      <x:c r="H35" s="24"/>
      <x:c r="I35" s="24"/>
    </x:row>
    <x:row r="36" ht="23" customHeight="1">
      <x:c r="A36" s="24"/>
      <x:c r="B36" s="24"/>
      <x:c r="C36" s="24"/>
      <x:c r="D36" s="24"/>
      <x:c r="E36" s="24"/>
      <x:c r="F36" s="24"/>
      <x:c r="G36" s="24"/>
      <x:c r="H36" s="24"/>
      <x:c r="I36" s="24"/>
    </x:row>
    <x:row r="37" ht="23" customHeight="1">
      <x:c r="A37" s="24"/>
      <x:c r="B37" s="24"/>
      <x:c r="C37" s="24"/>
      <x:c r="D37" s="24"/>
      <x:c r="E37" s="24"/>
      <x:c r="F37" s="24"/>
      <x:c r="G37" s="24"/>
      <x:c r="H37" s="24"/>
      <x:c r="I37" s="24"/>
    </x:row>
    <x:row r="38" ht="23" customHeight="1">
      <x:c r="A38" s="24"/>
      <x:c r="B38" s="24"/>
      <x:c r="C38" s="24"/>
      <x:c r="D38" s="24"/>
      <x:c r="E38" s="24"/>
      <x:c r="F38" s="24"/>
      <x:c r="G38" s="24"/>
      <x:c r="H38" s="24"/>
      <x:c r="I38" s="24"/>
    </x:row>
    <x:row r="39" ht="23" customHeight="1">
      <x:c r="A39" s="24"/>
      <x:c r="B39" s="24"/>
      <x:c r="C39" s="24"/>
      <x:c r="D39" s="24"/>
      <x:c r="E39" s="24"/>
      <x:c r="F39" s="24"/>
      <x:c r="G39" s="24"/>
      <x:c r="H39" s="24"/>
      <x:c r="I39" s="24"/>
    </x:row>
    <x:row r="40" ht="23" customHeight="1">
      <x:c r="A40" s="24"/>
      <x:c r="B40" s="24"/>
      <x:c r="C40" s="24"/>
      <x:c r="D40" s="24"/>
      <x:c r="E40" s="24"/>
      <x:c r="F40" s="24"/>
      <x:c r="G40" s="24"/>
      <x:c r="H40" s="24"/>
      <x:c r="I40" s="24"/>
    </x:row>
    <x:row r="41" ht="23" customHeight="1">
      <x:c r="A41" s="24"/>
      <x:c r="B41" s="24"/>
      <x:c r="C41" s="24"/>
      <x:c r="D41" s="24"/>
      <x:c r="E41" s="24"/>
      <x:c r="F41" s="24"/>
      <x:c r="G41" s="24"/>
      <x:c r="H41" s="24"/>
      <x:c r="I41" s="24"/>
    </x:row>
    <x:row r="42" ht="23" customHeight="1">
      <x:c r="A42" s="24"/>
      <x:c r="B42" s="24"/>
      <x:c r="C42" s="24"/>
      <x:c r="D42" s="24"/>
      <x:c r="E42" s="24"/>
      <x:c r="F42" s="24"/>
      <x:c r="G42" s="24"/>
      <x:c r="H42" s="24"/>
      <x:c r="I42" s="24"/>
    </x:row>
    <x:row r="43" ht="23" customHeight="1">
      <x:c r="A43" s="24"/>
      <x:c r="B43" s="24"/>
      <x:c r="C43" s="24"/>
      <x:c r="D43" s="24"/>
      <x:c r="E43" s="24"/>
      <x:c r="F43" s="24"/>
      <x:c r="G43" s="24"/>
      <x:c r="H43" s="24"/>
      <x:c r="I43" s="24"/>
    </x:row>
    <x:row r="44" ht="23" customHeight="1">
      <x:c r="A44" s="24"/>
      <x:c r="B44" s="24"/>
      <x:c r="C44" s="24"/>
      <x:c r="D44" s="24"/>
      <x:c r="E44" s="24"/>
      <x:c r="F44" s="24"/>
      <x:c r="G44" s="24"/>
      <x:c r="H44" s="24"/>
      <x:c r="I44" s="24"/>
    </x:row>
    <x:row r="45" ht="23" customHeight="1">
      <x:c r="A45" s="24"/>
      <x:c r="B45" s="24"/>
      <x:c r="C45" s="24"/>
      <x:c r="D45" s="24"/>
      <x:c r="E45" s="24"/>
      <x:c r="F45" s="24"/>
      <x:c r="G45" s="24"/>
      <x:c r="H45" s="24"/>
      <x:c r="I45" s="24"/>
    </x:row>
    <x:row r="46" ht="23" customHeight="1">
      <x:c r="A46" s="24"/>
      <x:c r="B46" s="24"/>
      <x:c r="C46" s="24"/>
      <x:c r="D46" s="24"/>
      <x:c r="E46" s="24"/>
      <x:c r="F46" s="24"/>
      <x:c r="G46" s="24"/>
      <x:c r="H46" s="24"/>
      <x:c r="I46" s="24"/>
    </x:row>
    <x:row r="47" ht="23" customHeight="1">
      <x:c r="A47" s="24"/>
      <x:c r="B47" s="24"/>
      <x:c r="C47" s="24"/>
      <x:c r="D47" s="24"/>
      <x:c r="E47" s="24"/>
      <x:c r="F47" s="24"/>
      <x:c r="G47" s="24"/>
      <x:c r="H47" s="24"/>
      <x:c r="I47" s="24"/>
    </x:row>
    <x:row r="48" ht="23" customHeight="1">
      <x:c r="A48" s="24"/>
      <x:c r="B48" s="24"/>
      <x:c r="C48" s="24"/>
      <x:c r="D48" s="24"/>
      <x:c r="E48" s="24"/>
      <x:c r="F48" s="24"/>
      <x:c r="G48" s="24"/>
      <x:c r="H48" s="24"/>
      <x:c r="I48" s="24"/>
    </x:row>
    <x:row r="49" ht="23" customHeight="1">
      <x:c r="A49" s="24"/>
      <x:c r="B49" s="24"/>
      <x:c r="C49" s="24"/>
      <x:c r="D49" s="24"/>
      <x:c r="E49" s="24"/>
      <x:c r="F49" s="24"/>
      <x:c r="G49" s="24"/>
      <x:c r="H49" s="24"/>
      <x:c r="I49" s="24"/>
    </x:row>
    <x:row r="50" ht="23" customHeight="1">
      <x:c r="A50" s="24"/>
      <x:c r="B50" s="24"/>
      <x:c r="C50" s="24"/>
      <x:c r="D50" s="24"/>
      <x:c r="E50" s="24"/>
      <x:c r="F50" s="24"/>
      <x:c r="G50" s="24"/>
      <x:c r="H50" s="24"/>
      <x:c r="I50" s="24"/>
    </x:row>
  </x:sheetData>
  <x:conditionalFormatting sqref="I19:I23">
    <x:cfRule type="containsText" dxfId="0" priority="1" operator="containsText" text="Hold"/>
    <x:cfRule type="containsText" dxfId="1" priority="2" operator="containsText" text="Fail"/>
    <x:cfRule type="containsText" dxfId="2" priority="3" operator="containsText" text="Fix inputs"/>
    <x:cfRule type="containsText" dxfId="3" priority="4" operator="containsText" text="Check counts"/>
    <x:cfRule type="containsText" dxfId="4" priority="5" operator="containsText" text="Open"/>
    <x:cfRule type="containsText" dxfId="5" priority="6" operator="containsText" text="Complete"/>
    <x:cfRule type="containsText" dxfId="6" priority="7" operator="containsText" text="Review scope"/>
    <x:cfRule type="containsText" dxfId="7" priority="8" operator="containsText" text="Add evidence"/>
    <x:cfRule type="containsText" dxfId="8" priority="9" operator="containsText" text="More trials"/>
    <x:cfRule type="containsText" dxfId="9" priority="10" operator="containsText" text="Not executed"/>
    <x:cfRule type="containsText" dxfId="10" priority="11" operator="containsText" text="Revisit"/>
    <x:cfRule type="containsText" dxfId="11" priority="12" operator="containsText" text="Consider pilot"/>
    <x:cfRule type="containsText" dxfId="12" priority="13" operator="containsText" text="Pass"/>
    <x:cfRule type="containsText" dxfId="13" priority="14" operator="containsText" text="Verified"/>
  </x:conditionalFormatting>
  <x:dataValidations count="7">
    <x:dataValidation type="list" sqref="F10:F14">
      <x:formula1>"Yes,No,Unknown"</x:formula1>
    </x:dataValidation>
    <x:dataValidation type="list" sqref="G10:H14">
      <x:formula1>"Low,Medium,High"</x:formula1>
    </x:dataValidation>
    <x:dataValidation type="whole" operator="between" sqref="C10:D14">
      <x:formula1>0</x:formula1>
      <x:formula2>100000</x:formula2>
    </x:dataValidation>
    <x:dataValidation type="decimal" operator="between" sqref="C19:C23">
      <x:formula1>0</x:formula1>
      <x:formula2>1</x:formula2>
    </x:dataValidation>
    <x:dataValidation type="decimal" operator="between" sqref="D19:E23">
      <x:formula1>0</x:formula1>
      <x:formula2>100000</x:formula2>
    </x:dataValidation>
    <x:dataValidation type="decimal" operator="between" sqref="H19:H23">
      <x:formula1>0</x:formula1>
      <x:formula2>100000</x:formula2>
    </x:dataValidation>
    <x:dataValidation type="list" sqref="B27">
      <x:formula1>"A01,A02,A03,A04,A05"</x:formula1>
    </x:dataValidation>
  </x:dataValidations>
  <x:pageMargins left="0.7" right="0.7" top="0.75" bottom="0.75" header="0.3" footer="0.3"/>
  <x:drawing xmlns:r="http://schemas.openxmlformats.org/officeDocument/2006/relationships" r:id="Rbc4ead64bc014069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9" hidden="0" customWidth="1"/>
    <x:col min="2" max="2" width="42" hidden="0" customWidth="1"/>
    <x:col min="3" max="3" width="14" hidden="0" customWidth="1"/>
    <x:col min="4" max="4" width="15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5" hidden="0" customWidth="1"/>
  </x:cols>
  <x:sheetData>
    <x:row r="1" ht="23" customHeight="1">
      <x:c r="A1" s="24"/>
      <x:c r="B1" s="24"/>
      <x:c r="C1" s="24"/>
      <x:c r="D1" s="24"/>
      <x:c r="E1" s="24"/>
      <x:c r="F1" s="24"/>
      <x:c r="G1" s="24"/>
      <x:c r="H1" s="24"/>
      <x:c r="I1" s="24"/>
    </x:row>
    <x:row r="2" ht="32" customHeight="1">
      <x:c r="A2" s="25" t="str">
        <x:v>20 minute workflow audit</x:v>
      </x:c>
      <x:c r="B2" s="24"/>
      <x:c r="C2" s="24"/>
      <x:c r="D2" s="24"/>
      <x:c r="E2" s="24"/>
      <x:c r="F2" s="24"/>
      <x:c r="G2" s="24"/>
      <x:c r="H2" s="24"/>
      <x:c r="I2" s="24"/>
    </x:row>
    <x:row r="3" ht="26" customHeight="1">
      <x:c r="A3" s="26" t="str">
        <x:v>Constructed example. All time estimates and effort inputs are illustrative.</x:v>
      </x:c>
      <x:c r="B3" s="24"/>
      <x:c r="C3" s="24"/>
      <x:c r="D3" s="24"/>
      <x:c r="E3" s="24"/>
      <x:c r="F3" s="24"/>
      <x:c r="G3" s="24"/>
      <x:c r="H3" s="24"/>
      <x:c r="I3" s="24"/>
    </x:row>
    <x:row r="4" ht="23" customHeight="1">
      <x:c r="A4" s="27"/>
      <x:c r="B4" s="27"/>
      <x:c r="C4" s="27"/>
      <x:c r="D4" s="27"/>
      <x:c r="E4" s="27"/>
      <x:c r="F4" s="27"/>
      <x:c r="G4" s="27"/>
      <x:c r="H4" s="27"/>
      <x:c r="I4" s="27"/>
    </x:row>
    <x:row r="5" ht="38" customHeight="1">
      <x:c r="A5" s="28" t="str">
        <x:v>Tasks described</x:v>
      </x:c>
      <x:c r="B5" s="29" t="n">
        <x:f>COUNTA(B10:B14)</x:f>
        <x:v>5</x:v>
      </x:c>
      <x:c r="C5" s="28"/>
      <x:c r="D5" s="28" t="str">
        <x:v>Net estimate min/week</x:v>
      </x:c>
      <x:c r="E5" s="30" t="n">
        <x:f>IF(COUNT(G19:G23)=5,SUM(G19:G23),"Complete estimates")</x:f>
        <x:v>206.2</x:v>
      </x:c>
      <x:c r="F5" s="28"/>
      <x:c r="G5" s="28" t="str">
        <x:v>Pilot candidates</x:v>
      </x:c>
      <x:c r="H5" s="28"/>
      <x:c r="I5" s="28" t="n">
        <x:f>COUNTIFS(I19:I23,"Consider pilot")</x:f>
        <x:v>1</x:v>
      </x:c>
    </x:row>
    <x:row r="6" ht="23" customHeight="1">
      <x:c r="A6" s="24"/>
      <x:c r="B6" s="24"/>
      <x:c r="C6" s="24"/>
      <x:c r="D6" s="24"/>
      <x:c r="E6" s="24"/>
      <x:c r="F6" s="24"/>
      <x:c r="G6" s="24"/>
      <x:c r="H6" s="24"/>
      <x:c r="I6" s="24"/>
    </x:row>
    <x:row r="7" ht="23" customHeight="1">
      <x:c r="A7" s="24"/>
      <x:c r="B7" s="24"/>
      <x:c r="C7" s="24"/>
      <x:c r="D7" s="24"/>
      <x:c r="E7" s="24"/>
      <x:c r="F7" s="24"/>
      <x:c r="G7" s="24"/>
      <x:c r="H7" s="24"/>
      <x:c r="I7" s="24"/>
    </x:row>
    <x:row r="8" ht="23" customHeight="1">
      <x:c r="A8" s="24"/>
      <x:c r="B8" s="24"/>
      <x:c r="C8" s="24"/>
      <x:c r="D8" s="24"/>
      <x:c r="E8" s="24"/>
      <x:c r="F8" s="24"/>
      <x:c r="G8" s="24"/>
      <x:c r="H8" s="24"/>
      <x:c r="I8" s="24"/>
    </x:row>
    <x:row r="9" ht="44" customHeight="1">
      <x:c r="A9" s="47" t="str">
        <x:v>ID</x:v>
      </x:c>
      <x:c r="B9" s="48" t="str">
        <x:v>Task</x:v>
      </x:c>
      <x:c r="C9" s="48" t="str">
        <x:v>Runs per week</x:v>
      </x:c>
      <x:c r="D9" s="48" t="str">
        <x:v>Minutes per run</x:v>
      </x:c>
      <x:c r="E9" s="48" t="str">
        <x:v>Handling min/week</x:v>
      </x:c>
      <x:c r="F9" s="48" t="str">
        <x:v>Data ready</x:v>
      </x:c>
      <x:c r="G9" s="48" t="str">
        <x:v>Variability</x:v>
      </x:c>
      <x:c r="H9" s="48" t="str">
        <x:v>Consequence</x:v>
      </x:c>
      <x:c r="I9" s="49" t="str">
        <x:v>Owner</x:v>
      </x:c>
    </x:row>
    <x:row r="10" ht="52" customHeight="1">
      <x:c r="A10" s="28" t="str">
        <x:v>A01</x:v>
      </x:c>
      <x:c r="B10" s="50" t="str">
        <x:v>Copy lead details into CRM</x:v>
      </x:c>
      <x:c r="C10" s="51" t="n">
        <x:v>12</x:v>
      </x:c>
      <x:c r="D10" s="51" t="n">
        <x:v>8</x:v>
      </x:c>
      <x:c r="E10" s="36" t="n">
        <x:f>IF(OR(B10="",NOT(ISNUMBER(C10)),NOT(ISNUMBER(D10))),"",C10*D10)</x:f>
        <x:v>96</x:v>
      </x:c>
      <x:c r="F10" s="50" t="str">
        <x:v>Yes</x:v>
      </x:c>
      <x:c r="G10" s="50" t="str">
        <x:v>Low</x:v>
      </x:c>
      <x:c r="H10" s="50" t="str">
        <x:v>Medium</x:v>
      </x:c>
      <x:c r="I10" s="50" t="str">
        <x:v>Maya Chen</x:v>
      </x:c>
    </x:row>
    <x:row r="11" ht="52" customHeight="1">
      <x:c r="A11" s="28" t="str">
        <x:v>A02</x:v>
      </x:c>
      <x:c r="B11" s="50" t="str">
        <x:v>Prepare onboarding packet</x:v>
      </x:c>
      <x:c r="C11" s="51" t="n">
        <x:v>3</x:v>
      </x:c>
      <x:c r="D11" s="51" t="n">
        <x:v>30</x:v>
      </x:c>
      <x:c r="E11" s="36" t="n">
        <x:f>IF(OR(B11="",NOT(ISNUMBER(C11)),NOT(ISNUMBER(D11))),"",C11*D11)</x:f>
        <x:v>90</x:v>
      </x:c>
      <x:c r="F11" s="50" t="str">
        <x:v>No</x:v>
      </x:c>
      <x:c r="G11" s="50" t="str">
        <x:v>Medium</x:v>
      </x:c>
      <x:c r="H11" s="50" t="str">
        <x:v>Medium</x:v>
      </x:c>
      <x:c r="I11" s="50" t="str">
        <x:v>Eli Brooks</x:v>
      </x:c>
    </x:row>
    <x:row r="12" ht="52" customHeight="1">
      <x:c r="A12" s="28" t="str">
        <x:v>A03</x:v>
      </x:c>
      <x:c r="B12" s="50" t="str">
        <x:v>Prepare follow-up reminders</x:v>
      </x:c>
      <x:c r="C12" s="51" t="n">
        <x:v>20</x:v>
      </x:c>
      <x:c r="D12" s="51" t="n">
        <x:v>5</x:v>
      </x:c>
      <x:c r="E12" s="36" t="n">
        <x:f>IF(OR(B12="",NOT(ISNUMBER(C12)),NOT(ISNUMBER(D12))),"",C12*D12)</x:f>
        <x:v>100</x:v>
      </x:c>
      <x:c r="F12" s="50" t="str">
        <x:v>Yes</x:v>
      </x:c>
      <x:c r="G12" s="50" t="str">
        <x:v>Medium</x:v>
      </x:c>
      <x:c r="H12" s="50" t="str">
        <x:v>Medium</x:v>
      </x:c>
      <x:c r="I12" s="50" t="str">
        <x:v>Sam Rivera</x:v>
      </x:c>
    </x:row>
    <x:row r="13" ht="52" customHeight="1">
      <x:c r="A13" s="28" t="str">
        <x:v>A04</x:v>
      </x:c>
      <x:c r="B13" s="50" t="str">
        <x:v>Update project statuses</x:v>
      </x:c>
      <x:c r="C13" s="51" t="n">
        <x:v>40</x:v>
      </x:c>
      <x:c r="D13" s="51" t="n">
        <x:v>3</x:v>
      </x:c>
      <x:c r="E13" s="36" t="n">
        <x:f>IF(OR(B13="",NOT(ISNUMBER(C13)),NOT(ISNUMBER(D13))),"",C13*D13)</x:f>
        <x:v>120</x:v>
      </x:c>
      <x:c r="F13" s="50" t="str">
        <x:v>Yes</x:v>
      </x:c>
      <x:c r="G13" s="50" t="str">
        <x:v>Low</x:v>
      </x:c>
      <x:c r="H13" s="50" t="str">
        <x:v>Low</x:v>
      </x:c>
      <x:c r="I13" s="50" t="str">
        <x:v>Maya Chen</x:v>
      </x:c>
    </x:row>
    <x:row r="14" ht="52" customHeight="1">
      <x:c r="A14" s="28" t="str">
        <x:v>A05</x:v>
      </x:c>
      <x:c r="B14" s="50" t="str">
        <x:v>Assemble client reports</x:v>
      </x:c>
      <x:c r="C14" s="51" t="n">
        <x:v>4</x:v>
      </x:c>
      <x:c r="D14" s="51" t="n">
        <x:v>45</x:v>
      </x:c>
      <x:c r="E14" s="36" t="n">
        <x:f>IF(OR(B14="",NOT(ISNUMBER(C14)),NOT(ISNUMBER(D14))),"",C14*D14)</x:f>
        <x:v>180</x:v>
      </x:c>
      <x:c r="F14" s="50" t="str">
        <x:v>No</x:v>
      </x:c>
      <x:c r="G14" s="50" t="str">
        <x:v>High</x:v>
      </x:c>
      <x:c r="H14" s="50" t="str">
        <x:v>High</x:v>
      </x:c>
      <x:c r="I14" s="50" t="str">
        <x:v>Eli Brooks</x:v>
      </x:c>
    </x:row>
    <x:row r="15" ht="23" customHeight="1">
      <x:c r="A15" s="24"/>
      <x:c r="B15" s="24"/>
      <x:c r="C15" s="24"/>
      <x:c r="D15" s="24"/>
      <x:c r="E15" s="24"/>
      <x:c r="F15" s="24"/>
      <x:c r="G15" s="24"/>
      <x:c r="H15" s="24"/>
      <x:c r="I15" s="24"/>
    </x:row>
    <x:row r="16" ht="23" customHeight="1">
      <x:c r="A16" s="24"/>
      <x:c r="B16" s="24"/>
      <x:c r="C16" s="24"/>
      <x:c r="D16" s="24"/>
      <x:c r="E16" s="24"/>
      <x:c r="F16" s="24"/>
      <x:c r="G16" s="24"/>
      <x:c r="H16" s="24"/>
      <x:c r="I16" s="24"/>
    </x:row>
    <x:row r="17" ht="23" customHeight="1">
      <x:c r="A17" s="37" t="str">
        <x:v>Estimated benefit and effort</x:v>
      </x:c>
      <x:c r="B17" s="24"/>
      <x:c r="C17" s="24"/>
      <x:c r="D17" s="24"/>
      <x:c r="E17" s="24"/>
      <x:c r="F17" s="24"/>
      <x:c r="G17" s="24"/>
      <x:c r="H17" s="24"/>
      <x:c r="I17" s="24"/>
    </x:row>
    <x:row r="18" ht="44" customHeight="1">
      <x:c r="A18" s="47" t="str">
        <x:v>ID</x:v>
      </x:c>
      <x:c r="B18" s="48" t="str">
        <x:v>Task</x:v>
      </x:c>
      <x:c r="C18" s="48" t="str">
        <x:v>Estimated share removed</x:v>
      </x:c>
      <x:c r="D18" s="48" t="str">
        <x:v>Review min/week</x:v>
      </x:c>
      <x:c r="E18" s="48" t="str">
        <x:v>Upkeep min/week</x:v>
      </x:c>
      <x:c r="F18" s="48" t="str">
        <x:v>Gross min/week</x:v>
      </x:c>
      <x:c r="G18" s="48" t="str">
        <x:v>Net min/week</x:v>
      </x:c>
      <x:c r="H18" s="48" t="str">
        <x:v>Build effort hours</x:v>
      </x:c>
      <x:c r="I18" s="49" t="str">
        <x:v>Screen</x:v>
      </x:c>
    </x:row>
    <x:row r="19" ht="52" customHeight="1">
      <x:c r="A19" s="28" t="str">
        <x:f>A10</x:f>
        <x:v>A01</x:v>
      </x:c>
      <x:c r="B19" s="28" t="str">
        <x:f>IF(B10="","",B10)</x:f>
        <x:v>Copy lead details into CRM</x:v>
      </x:c>
      <x:c r="C19" s="52" t="n">
        <x:v>0.7</x:v>
      </x:c>
      <x:c r="D19" s="51" t="n">
        <x:v>12</x:v>
      </x:c>
      <x:c r="E19" s="51" t="n">
        <x:v>8</x:v>
      </x:c>
      <x:c r="F19" s="36" t="n">
        <x:f>IF(OR(NOT(ISNUMBER(E10)),NOT(ISNUMBER(C19))),"",E10*C19)</x:f>
        <x:v>67.19999999999999</x:v>
      </x:c>
      <x:c r="G19" s="36" t="n">
        <x:f>IF(OR(NOT(ISNUMBER(F19)),NOT(ISNUMBER(D19)),NOT(ISNUMBER(E19))),"",F19-D19-E19)</x:f>
        <x:v>47.19999999999999</x:v>
      </x:c>
      <x:c r="H19" s="51" t="n">
        <x:v>4</x:v>
      </x:c>
      <x:c r="I19" s="28" t="str">
        <x:f>IF(B10="","",IF(OR(NOT(ISNUMBER(C10)),NOT(ISNUMBER(D10)),F10="",G10="",H10="",I10="",NOT(ISNUMBER(C19)),NOT(ISNUMBER(D19)),NOT(ISNUMBER(E19)),NOT(ISNUMBER(H19))),"Complete inputs",IF(F10&lt;&gt;"Yes","Fix inputs",IF(OR(G10&lt;&gt;"Low",H10&lt;&gt;"Low"),"Review scope",IF(G19&lt;=0,"Revisit estimate","Consider pilot")))))</x:f>
        <x:v>Review scope</x:v>
      </x:c>
    </x:row>
    <x:row r="20" ht="52" customHeight="1">
      <x:c r="A20" s="28" t="str">
        <x:f>A11</x:f>
        <x:v>A02</x:v>
      </x:c>
      <x:c r="B20" s="28" t="str">
        <x:f>IF(B11="","",B11)</x:f>
        <x:v>Prepare onboarding packet</x:v>
      </x:c>
      <x:c r="C20" s="52" t="n">
        <x:v>0.6</x:v>
      </x:c>
      <x:c r="D20" s="51" t="n">
        <x:v>15</x:v>
      </x:c>
      <x:c r="E20" s="51" t="n">
        <x:v>10</x:v>
      </x:c>
      <x:c r="F20" s="36" t="n">
        <x:f>IF(OR(NOT(ISNUMBER(E11)),NOT(ISNUMBER(C20))),"",E11*C20)</x:f>
        <x:v>54</x:v>
      </x:c>
      <x:c r="G20" s="36" t="n">
        <x:f>IF(OR(NOT(ISNUMBER(F20)),NOT(ISNUMBER(D20)),NOT(ISNUMBER(E20))),"",F20-D20-E20)</x:f>
        <x:v>29</x:v>
      </x:c>
      <x:c r="H20" s="51" t="n">
        <x:v>8</x:v>
      </x:c>
      <x:c r="I20" s="28" t="str">
        <x:f>IF(B11="","",IF(OR(NOT(ISNUMBER(C11)),NOT(ISNUMBER(D11)),F11="",G11="",H11="",I11="",NOT(ISNUMBER(C20)),NOT(ISNUMBER(D20)),NOT(ISNUMBER(E20)),NOT(ISNUMBER(H20))),"Complete inputs",IF(F11&lt;&gt;"Yes","Fix inputs",IF(OR(G11&lt;&gt;"Low",H11&lt;&gt;"Low"),"Review scope",IF(G20&lt;=0,"Revisit estimate","Consider pilot")))))</x:f>
        <x:v>Fix inputs</x:v>
      </x:c>
    </x:row>
    <x:row r="21" ht="52" customHeight="1">
      <x:c r="A21" s="28" t="str">
        <x:f>A12</x:f>
        <x:v>A03</x:v>
      </x:c>
      <x:c r="B21" s="28" t="str">
        <x:f>IF(B12="","",B12)</x:f>
        <x:v>Prepare follow-up reminders</x:v>
      </x:c>
      <x:c r="C21" s="52" t="n">
        <x:v>0.7</x:v>
      </x:c>
      <x:c r="D21" s="51" t="n">
        <x:v>20</x:v>
      </x:c>
      <x:c r="E21" s="51" t="n">
        <x:v>10</x:v>
      </x:c>
      <x:c r="F21" s="36" t="n">
        <x:f>IF(OR(NOT(ISNUMBER(E12)),NOT(ISNUMBER(C21))),"",E12*C21)</x:f>
        <x:v>70</x:v>
      </x:c>
      <x:c r="G21" s="36" t="n">
        <x:f>IF(OR(NOT(ISNUMBER(F21)),NOT(ISNUMBER(D21)),NOT(ISNUMBER(E21))),"",F21-D21-E21)</x:f>
        <x:v>40</x:v>
      </x:c>
      <x:c r="H21" s="51" t="n">
        <x:v>6</x:v>
      </x:c>
      <x:c r="I21" s="28" t="str">
        <x:f>IF(B12="","",IF(OR(NOT(ISNUMBER(C12)),NOT(ISNUMBER(D12)),F12="",G12="",H12="",I12="",NOT(ISNUMBER(C21)),NOT(ISNUMBER(D21)),NOT(ISNUMBER(E21)),NOT(ISNUMBER(H21))),"Complete inputs",IF(F12&lt;&gt;"Yes","Fix inputs",IF(OR(G12&lt;&gt;"Low",H12&lt;&gt;"Low"),"Review scope",IF(G21&lt;=0,"Revisit estimate","Consider pilot")))))</x:f>
        <x:v>Review scope</x:v>
      </x:c>
    </x:row>
    <x:row r="22" ht="52" customHeight="1">
      <x:c r="A22" s="28" t="str">
        <x:f>A13</x:f>
        <x:v>A04</x:v>
      </x:c>
      <x:c r="B22" s="28" t="str">
        <x:f>IF(B13="","",B13)</x:f>
        <x:v>Update project statuses</x:v>
      </x:c>
      <x:c r="C22" s="52" t="n">
        <x:v>0.85</x:v>
      </x:c>
      <x:c r="D22" s="51" t="n">
        <x:v>20</x:v>
      </x:c>
      <x:c r="E22" s="51" t="n">
        <x:v>15</x:v>
      </x:c>
      <x:c r="F22" s="36" t="n">
        <x:f>IF(OR(NOT(ISNUMBER(E13)),NOT(ISNUMBER(C22))),"",E13*C22)</x:f>
        <x:v>102</x:v>
      </x:c>
      <x:c r="G22" s="36" t="n">
        <x:f>IF(OR(NOT(ISNUMBER(F22)),NOT(ISNUMBER(D22)),NOT(ISNUMBER(E22))),"",F22-D22-E22)</x:f>
        <x:v>67</x:v>
      </x:c>
      <x:c r="H22" s="51" t="n">
        <x:v>3</x:v>
      </x:c>
      <x:c r="I22" s="28" t="str">
        <x:f>IF(B13="","",IF(OR(NOT(ISNUMBER(C13)),NOT(ISNUMBER(D13)),F13="",G13="",H13="",I13="",NOT(ISNUMBER(C22)),NOT(ISNUMBER(D22)),NOT(ISNUMBER(E22)),NOT(ISNUMBER(H22))),"Complete inputs",IF(F13&lt;&gt;"Yes","Fix inputs",IF(OR(G13&lt;&gt;"Low",H13&lt;&gt;"Low"),"Review scope",IF(G22&lt;=0,"Revisit estimate","Consider pilot")))))</x:f>
        <x:v>Consider pilot</x:v>
      </x:c>
    </x:row>
    <x:row r="23" ht="52" customHeight="1">
      <x:c r="A23" s="28" t="str">
        <x:f>A14</x:f>
        <x:v>A05</x:v>
      </x:c>
      <x:c r="B23" s="28" t="str">
        <x:f>IF(B14="","",B14)</x:f>
        <x:v>Assemble client reports</x:v>
      </x:c>
      <x:c r="C23" s="52" t="n">
        <x:v>0.6</x:v>
      </x:c>
      <x:c r="D23" s="51" t="n">
        <x:v>50</x:v>
      </x:c>
      <x:c r="E23" s="51" t="n">
        <x:v>35</x:v>
      </x:c>
      <x:c r="F23" s="36" t="n">
        <x:f>IF(OR(NOT(ISNUMBER(E14)),NOT(ISNUMBER(C23))),"",E14*C23)</x:f>
        <x:v>108</x:v>
      </x:c>
      <x:c r="G23" s="36" t="n">
        <x:f>IF(OR(NOT(ISNUMBER(F23)),NOT(ISNUMBER(D23)),NOT(ISNUMBER(E23))),"",F23-D23-E23)</x:f>
        <x:v>23</x:v>
      </x:c>
      <x:c r="H23" s="51" t="n">
        <x:v>16</x:v>
      </x:c>
      <x:c r="I23" s="28" t="str">
        <x:f>IF(B14="","",IF(OR(NOT(ISNUMBER(C14)),NOT(ISNUMBER(D14)),F14="",G14="",H14="",I14="",NOT(ISNUMBER(C23)),NOT(ISNUMBER(D23)),NOT(ISNUMBER(E23)),NOT(ISNUMBER(H23))),"Complete inputs",IF(F14&lt;&gt;"Yes","Fix inputs",IF(OR(G14&lt;&gt;"Low",H14&lt;&gt;"Low"),"Review scope",IF(G23&lt;=0,"Revisit estimate","Consider pilot")))))</x:f>
        <x:v>Fix inputs</x:v>
      </x:c>
    </x:row>
    <x:row r="24" ht="23" customHeight="1">
      <x:c r="A24" s="24"/>
      <x:c r="B24" s="24"/>
      <x:c r="C24" s="24"/>
      <x:c r="D24" s="24"/>
      <x:c r="E24" s="24"/>
      <x:c r="F24" s="24"/>
      <x:c r="G24" s="24"/>
      <x:c r="H24" s="24"/>
      <x:c r="I24" s="24"/>
    </x:row>
    <x:row r="25" ht="23" customHeight="1">
      <x:c r="A25" s="24"/>
      <x:c r="B25" s="24"/>
      <x:c r="C25" s="24"/>
      <x:c r="D25" s="24"/>
      <x:c r="E25" s="24"/>
      <x:c r="F25" s="24"/>
      <x:c r="G25" s="24"/>
      <x:c r="H25" s="24"/>
      <x:c r="I25" s="24"/>
    </x:row>
    <x:row r="26" ht="23" customHeight="1">
      <x:c r="A26" s="37" t="str">
        <x:v>Pilot brief</x:v>
      </x:c>
      <x:c r="B26" s="24"/>
      <x:c r="C26" s="24"/>
      <x:c r="D26" s="24"/>
      <x:c r="E26" s="24"/>
      <x:c r="F26" s="24"/>
      <x:c r="G26" s="24"/>
      <x:c r="H26" s="24"/>
      <x:c r="I26" s="24"/>
    </x:row>
    <x:row r="27" ht="23" customHeight="1">
      <x:c r="A27" s="24" t="str">
        <x:v>Chosen ID</x:v>
      </x:c>
      <x:c r="B27" s="53" t="str">
        <x:v>A04</x:v>
      </x:c>
      <x:c r="C27" s="24"/>
      <x:c r="D27" s="24" t="str">
        <x:v>Choose manually after reviewing effort and feasibility.</x:v>
      </x:c>
      <x:c r="E27" s="24"/>
      <x:c r="F27" s="24"/>
      <x:c r="G27" s="24"/>
      <x:c r="H27" s="24"/>
      <x:c r="I27" s="24"/>
    </x:row>
    <x:row r="28" ht="23" customHeight="1">
      <x:c r="A28" s="24" t="str">
        <x:v>Task</x:v>
      </x:c>
      <x:c r="B28" s="24" t="str">
        <x:f>IF(B27="","",IF(COUNTIFS(A10:A14,B27)=0,"Unknown ID",IF(INDEX(B10:B14,MATCH(B27,A10:A14,0))="","Complete task",INDEX(B10:B14,MATCH(B27,A10:A14,0)))))</x:f>
        <x:v>Update project statuses</x:v>
      </x:c>
      <x:c r="C28" s="24"/>
      <x:c r="D28" s="24"/>
      <x:c r="E28" s="24"/>
      <x:c r="F28" s="24"/>
      <x:c r="G28" s="24"/>
      <x:c r="H28" s="24"/>
      <x:c r="I28" s="24"/>
    </x:row>
    <x:row r="29" ht="23" customHeight="1">
      <x:c r="A29" s="24" t="str">
        <x:v>Owner</x:v>
      </x:c>
      <x:c r="B29" s="24" t="str">
        <x:f>IF(B27="","",IF(COUNTIFS(A10:A14,B27)=0,"Unknown ID",IF(INDEX(I10:I14,MATCH(B27,A10:A14,0))="","Assign owner",INDEX(I10:I14,MATCH(B27,A10:A14,0)))))</x:f>
        <x:v>Maya Chen</x:v>
      </x:c>
      <x:c r="C29" s="24"/>
      <x:c r="D29" s="24" t="str">
        <x:v>Twenty minutes covers initial selection only.</x:v>
      </x:c>
      <x:c r="E29" s="24"/>
      <x:c r="F29" s="24"/>
      <x:c r="G29" s="24"/>
      <x:c r="H29" s="24"/>
      <x:c r="I29" s="24"/>
    </x:row>
    <x:row r="30" ht="23" customHeight="1">
      <x:c r="A30" s="24"/>
      <x:c r="B30" s="24"/>
      <x:c r="C30" s="24"/>
      <x:c r="D30" s="24"/>
      <x:c r="E30" s="24"/>
      <x:c r="F30" s="24"/>
      <x:c r="G30" s="24"/>
      <x:c r="H30" s="24"/>
      <x:c r="I30" s="24"/>
    </x:row>
    <x:row r="31" ht="48" customHeight="1">
      <x:c r="A31" s="28" t="str">
        <x:v>Trial sample</x:v>
      </x:c>
      <x:c r="B31" s="50" t="str">
        <x:v>Review 20 internal status events before automatic writes.</x:v>
      </x:c>
      <x:c r="C31" s="24"/>
      <x:c r="D31" s="24"/>
      <x:c r="E31" s="24"/>
      <x:c r="F31" s="24"/>
      <x:c r="G31" s="24"/>
      <x:c r="H31" s="24"/>
      <x:c r="I31" s="24"/>
    </x:row>
    <x:row r="32" ht="48" customHeight="1">
      <x:c r="A32" s="28" t="str">
        <x:v>Mapping</x:v>
      </x:c>
      <x:c r="B32" s="50" t="str">
        <x:v>Every event maps to the correct project.</x:v>
      </x:c>
      <x:c r="C32" s="24"/>
      <x:c r="D32" s="24"/>
      <x:c r="E32" s="24"/>
      <x:c r="F32" s="24"/>
      <x:c r="G32" s="24"/>
      <x:c r="H32" s="24"/>
      <x:c r="I32" s="24"/>
    </x:row>
    <x:row r="33" ht="48" customHeight="1">
      <x:c r="A33" s="28" t="str">
        <x:v>Duplicates</x:v>
      </x:c>
      <x:c r="B33" s="50" t="str">
        <x:v>No event creates a duplicate status update.</x:v>
      </x:c>
      <x:c r="C33" s="24"/>
      <x:c r="D33" s="24"/>
      <x:c r="E33" s="24"/>
      <x:c r="F33" s="24"/>
      <x:c r="G33" s="24"/>
      <x:c r="H33" s="24"/>
      <x:c r="I33" s="24"/>
    </x:row>
    <x:row r="34" ht="48" customHeight="1">
      <x:c r="A34" s="28" t="str">
        <x:v>Exceptions</x:v>
      </x:c>
      <x:c r="B34" s="50" t="str">
        <x:v>Uncertain events reach the named owner for review.</x:v>
      </x:c>
      <x:c r="C34" s="24"/>
      <x:c r="D34" s="24"/>
      <x:c r="E34" s="24"/>
      <x:c r="F34" s="24"/>
      <x:c r="G34" s="24"/>
      <x:c r="H34" s="24"/>
      <x:c r="I34" s="24"/>
    </x:row>
    <x:row r="35" ht="23" customHeight="1">
      <x:c r="A35" s="24"/>
      <x:c r="B35" s="24"/>
      <x:c r="C35" s="24"/>
      <x:c r="D35" s="24"/>
      <x:c r="E35" s="24"/>
      <x:c r="F35" s="24"/>
      <x:c r="G35" s="24"/>
      <x:c r="H35" s="24"/>
      <x:c r="I35" s="24"/>
    </x:row>
    <x:row r="36" ht="23" customHeight="1">
      <x:c r="A36" s="24"/>
      <x:c r="B36" s="24"/>
      <x:c r="C36" s="24"/>
      <x:c r="D36" s="24"/>
      <x:c r="E36" s="24"/>
      <x:c r="F36" s="24"/>
      <x:c r="G36" s="24"/>
      <x:c r="H36" s="24"/>
      <x:c r="I36" s="24"/>
    </x:row>
    <x:row r="37" ht="23" customHeight="1">
      <x:c r="A37" s="24"/>
      <x:c r="B37" s="24"/>
      <x:c r="C37" s="24"/>
      <x:c r="D37" s="24"/>
      <x:c r="E37" s="24"/>
      <x:c r="F37" s="24"/>
      <x:c r="G37" s="24"/>
      <x:c r="H37" s="24"/>
      <x:c r="I37" s="24"/>
    </x:row>
    <x:row r="38" ht="23" customHeight="1">
      <x:c r="A38" s="24"/>
      <x:c r="B38" s="24"/>
      <x:c r="C38" s="24"/>
      <x:c r="D38" s="24"/>
      <x:c r="E38" s="24"/>
      <x:c r="F38" s="24"/>
      <x:c r="G38" s="24"/>
      <x:c r="H38" s="24"/>
      <x:c r="I38" s="24"/>
    </x:row>
    <x:row r="39" ht="23" customHeight="1">
      <x:c r="A39" s="24"/>
      <x:c r="B39" s="24"/>
      <x:c r="C39" s="24"/>
      <x:c r="D39" s="24"/>
      <x:c r="E39" s="24"/>
      <x:c r="F39" s="24"/>
      <x:c r="G39" s="24"/>
      <x:c r="H39" s="24"/>
      <x:c r="I39" s="24"/>
    </x:row>
    <x:row r="40" ht="23" customHeight="1">
      <x:c r="A40" s="24"/>
      <x:c r="B40" s="24"/>
      <x:c r="C40" s="24"/>
      <x:c r="D40" s="24"/>
      <x:c r="E40" s="24"/>
      <x:c r="F40" s="24"/>
      <x:c r="G40" s="24"/>
      <x:c r="H40" s="24"/>
      <x:c r="I40" s="24"/>
    </x:row>
    <x:row r="41" ht="23" customHeight="1">
      <x:c r="A41" s="24"/>
      <x:c r="B41" s="24"/>
      <x:c r="C41" s="24"/>
      <x:c r="D41" s="24"/>
      <x:c r="E41" s="24"/>
      <x:c r="F41" s="24"/>
      <x:c r="G41" s="24"/>
      <x:c r="H41" s="24"/>
      <x:c r="I41" s="24"/>
    </x:row>
    <x:row r="42" ht="23" customHeight="1">
      <x:c r="A42" s="24"/>
      <x:c r="B42" s="24"/>
      <x:c r="C42" s="24"/>
      <x:c r="D42" s="24"/>
      <x:c r="E42" s="24"/>
      <x:c r="F42" s="24"/>
      <x:c r="G42" s="24"/>
      <x:c r="H42" s="24"/>
      <x:c r="I42" s="24"/>
    </x:row>
    <x:row r="43" ht="23" customHeight="1">
      <x:c r="A43" s="24"/>
      <x:c r="B43" s="24"/>
      <x:c r="C43" s="24"/>
      <x:c r="D43" s="24"/>
      <x:c r="E43" s="24"/>
      <x:c r="F43" s="24"/>
      <x:c r="G43" s="24"/>
      <x:c r="H43" s="24"/>
      <x:c r="I43" s="24"/>
    </x:row>
    <x:row r="44" ht="23" customHeight="1">
      <x:c r="A44" s="24"/>
      <x:c r="B44" s="24"/>
      <x:c r="C44" s="24"/>
      <x:c r="D44" s="24"/>
      <x:c r="E44" s="24"/>
      <x:c r="F44" s="24"/>
      <x:c r="G44" s="24"/>
      <x:c r="H44" s="24"/>
      <x:c r="I44" s="24"/>
    </x:row>
    <x:row r="45" ht="23" customHeight="1">
      <x:c r="A45" s="24"/>
      <x:c r="B45" s="24"/>
      <x:c r="C45" s="24"/>
      <x:c r="D45" s="24"/>
      <x:c r="E45" s="24"/>
      <x:c r="F45" s="24"/>
      <x:c r="G45" s="24"/>
      <x:c r="H45" s="24"/>
      <x:c r="I45" s="24"/>
    </x:row>
    <x:row r="46" ht="23" customHeight="1">
      <x:c r="A46" s="24"/>
      <x:c r="B46" s="24"/>
      <x:c r="C46" s="24"/>
      <x:c r="D46" s="24"/>
      <x:c r="E46" s="24"/>
      <x:c r="F46" s="24"/>
      <x:c r="G46" s="24"/>
      <x:c r="H46" s="24"/>
      <x:c r="I46" s="24"/>
    </x:row>
    <x:row r="47" ht="23" customHeight="1">
      <x:c r="A47" s="24"/>
      <x:c r="B47" s="24"/>
      <x:c r="C47" s="24"/>
      <x:c r="D47" s="24"/>
      <x:c r="E47" s="24"/>
      <x:c r="F47" s="24"/>
      <x:c r="G47" s="24"/>
      <x:c r="H47" s="24"/>
      <x:c r="I47" s="24"/>
    </x:row>
    <x:row r="48" ht="23" customHeight="1">
      <x:c r="A48" s="24"/>
      <x:c r="B48" s="24"/>
      <x:c r="C48" s="24"/>
      <x:c r="D48" s="24"/>
      <x:c r="E48" s="24"/>
      <x:c r="F48" s="24"/>
      <x:c r="G48" s="24"/>
      <x:c r="H48" s="24"/>
      <x:c r="I48" s="24"/>
    </x:row>
    <x:row r="49" ht="23" customHeight="1">
      <x:c r="A49" s="24"/>
      <x:c r="B49" s="24"/>
      <x:c r="C49" s="24"/>
      <x:c r="D49" s="24"/>
      <x:c r="E49" s="24"/>
      <x:c r="F49" s="24"/>
      <x:c r="G49" s="24"/>
      <x:c r="H49" s="24"/>
      <x:c r="I49" s="24"/>
    </x:row>
    <x:row r="50" ht="23" customHeight="1">
      <x:c r="A50" s="24"/>
      <x:c r="B50" s="24"/>
      <x:c r="C50" s="24"/>
      <x:c r="D50" s="24"/>
      <x:c r="E50" s="24"/>
      <x:c r="F50" s="24"/>
      <x:c r="G50" s="24"/>
      <x:c r="H50" s="24"/>
      <x:c r="I50" s="24"/>
    </x:row>
  </x:sheetData>
  <x:conditionalFormatting sqref="I19:I23">
    <x:cfRule type="containsText" dxfId="14" priority="1" operator="containsText" text="Hold"/>
    <x:cfRule type="containsText" dxfId="15" priority="2" operator="containsText" text="Fail"/>
    <x:cfRule type="containsText" dxfId="16" priority="3" operator="containsText" text="Fix inputs"/>
    <x:cfRule type="containsText" dxfId="17" priority="4" operator="containsText" text="Check counts"/>
    <x:cfRule type="containsText" dxfId="18" priority="5" operator="containsText" text="Open"/>
    <x:cfRule type="containsText" dxfId="19" priority="6" operator="containsText" text="Complete"/>
    <x:cfRule type="containsText" dxfId="20" priority="7" operator="containsText" text="Review scope"/>
    <x:cfRule type="containsText" dxfId="21" priority="8" operator="containsText" text="Add evidence"/>
    <x:cfRule type="containsText" dxfId="22" priority="9" operator="containsText" text="More trials"/>
    <x:cfRule type="containsText" dxfId="23" priority="10" operator="containsText" text="Not executed"/>
    <x:cfRule type="containsText" dxfId="24" priority="11" operator="containsText" text="Revisit"/>
    <x:cfRule type="containsText" dxfId="25" priority="12" operator="containsText" text="Consider pilot"/>
    <x:cfRule type="containsText" dxfId="26" priority="13" operator="containsText" text="Pass"/>
    <x:cfRule type="containsText" dxfId="27" priority="14" operator="containsText" text="Verified"/>
  </x:conditionalFormatting>
  <x:dataValidations count="7">
    <x:dataValidation type="list" sqref="F10:F14">
      <x:formula1>"Yes,No,Unknown"</x:formula1>
    </x:dataValidation>
    <x:dataValidation type="list" sqref="G10:H14">
      <x:formula1>"Low,Medium,High"</x:formula1>
    </x:dataValidation>
    <x:dataValidation type="whole" operator="between" sqref="C10:D14">
      <x:formula1>0</x:formula1>
      <x:formula2>100000</x:formula2>
    </x:dataValidation>
    <x:dataValidation type="decimal" operator="between" sqref="C19:C23">
      <x:formula1>0</x:formula1>
      <x:formula2>1</x:formula2>
    </x:dataValidation>
    <x:dataValidation type="decimal" operator="between" sqref="D19:E23">
      <x:formula1>0</x:formula1>
      <x:formula2>100000</x:formula2>
    </x:dataValidation>
    <x:dataValidation type="decimal" operator="between" sqref="H19:H23">
      <x:formula1>0</x:formula1>
      <x:formula2>100000</x:formula2>
    </x:dataValidation>
    <x:dataValidation type="list" sqref="B27">
      <x:formula1>"A01,A02,A03,A04,A05"</x:formula1>
    </x:dataValidation>
  </x:dataValidations>
  <x:pageMargins left="0.7" right="0.7" top="0.75" bottom="0.75" header="0.3" footer="0.3"/>
  <x:drawing xmlns:r="http://schemas.openxmlformats.org/officeDocument/2006/relationships" r:id="R62226b83daa0475b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30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</x:cols>
  <x:sheetData>
    <x:row r="1" ht="23" customHeight="1">
      <x:c r="A1" s="24"/>
      <x:c r="B1" s="24"/>
      <x:c r="C1" s="24"/>
      <x:c r="D1" s="24"/>
      <x:c r="E1" s="24"/>
      <x:c r="F1" s="24"/>
      <x:c r="G1" s="24"/>
      <x:c r="H1" s="24"/>
      <x:c r="I1" s="24"/>
    </x:row>
    <x:row r="2" ht="32" customHeight="1">
      <x:c r="A2" s="25" t="str">
        <x:v>Workflow audit guide</x:v>
      </x:c>
      <x:c r="B2" s="24"/>
      <x:c r="C2" s="24"/>
      <x:c r="D2" s="24"/>
      <x:c r="E2" s="24"/>
      <x:c r="F2" s="24"/>
      <x:c r="G2" s="24"/>
      <x:c r="H2" s="24"/>
      <x:c r="I2" s="24"/>
    </x:row>
    <x:row r="3" ht="26" customHeight="1">
      <x:c r="A3" s="26" t="str">
        <x:v>Original Techmark planning tool. Example inputs are not observed savings.</x:v>
      </x:c>
      <x:c r="B3" s="24"/>
      <x:c r="C3" s="24"/>
      <x:c r="D3" s="24"/>
      <x:c r="E3" s="24"/>
      <x:c r="F3" s="24"/>
      <x:c r="G3" s="24"/>
      <x:c r="H3" s="24"/>
      <x:c r="I3" s="24"/>
    </x:row>
    <x:row r="4" ht="23" customHeight="1">
      <x:c r="A4" s="27"/>
      <x:c r="B4" s="27"/>
      <x:c r="C4" s="27"/>
      <x:c r="D4" s="27"/>
      <x:c r="E4" s="27"/>
      <x:c r="F4" s="27"/>
      <x:c r="G4" s="27"/>
      <x:c r="H4" s="27"/>
      <x:c r="I4" s="27"/>
    </x:row>
    <x:row r="5" ht="23" customHeight="1">
      <x:c r="A5" s="24"/>
      <x:c r="B5" s="24"/>
      <x:c r="C5" s="24"/>
      <x:c r="D5" s="24"/>
      <x:c r="E5" s="24"/>
      <x:c r="F5" s="24"/>
      <x:c r="G5" s="24"/>
      <x:c r="H5" s="24"/>
      <x:c r="I5" s="24"/>
    </x:row>
    <x:row r="6" ht="44" customHeight="1">
      <x:c r="A6" s="47" t="str">
        <x:v>Field or rule</x:v>
      </x:c>
      <x:c r="B6" s="49" t="str">
        <x:v>How to use it</x:v>
      </x:c>
      <x:c r="C6" s="24"/>
      <x:c r="D6" s="24"/>
      <x:c r="E6" s="24"/>
      <x:c r="F6" s="24"/>
      <x:c r="G6" s="24"/>
      <x:c r="H6" s="24"/>
      <x:c r="I6" s="24"/>
    </x:row>
    <x:row r="7" ht="53" customHeight="1">
      <x:c r="A7" s="28" t="str">
        <x:v>Baseline</x:v>
      </x:c>
      <x:c r="B7" s="28" t="str">
        <x:v>Describe five tasks. Weekly handling minutes = runs per week × handling minutes per run. Use observations or label estimates.</x:v>
      </x:c>
      <x:c r="C7" s="24"/>
      <x:c r="D7" s="24"/>
      <x:c r="E7" s="24"/>
      <x:c r="F7" s="24"/>
      <x:c r="G7" s="24"/>
      <x:c r="H7" s="24"/>
      <x:c r="I7" s="24"/>
    </x:row>
    <x:row r="8" ht="53" customHeight="1">
      <x:c r="A8" s="28" t="str">
        <x:v>Data ready</x:v>
      </x:c>
      <x:c r="B8" s="28" t="str">
        <x:v>Yes means needed inputs are consistently available in the intended scope. No or Unknown calls for input work.</x:v>
      </x:c>
      <x:c r="C8" s="24"/>
      <x:c r="D8" s="24"/>
      <x:c r="E8" s="24"/>
      <x:c r="F8" s="24"/>
      <x:c r="G8" s="24"/>
      <x:c r="H8" s="24"/>
      <x:c r="I8" s="24"/>
    </x:row>
    <x:row r="9" ht="53" customHeight="1">
      <x:c r="A9" s="28" t="str">
        <x:v>Variability</x:v>
      </x:c>
      <x:c r="B9" s="28" t="str">
        <x:v>Low: predictable rules and exceptions. Medium or High: examine a narrower scope before choosing a first pilot.</x:v>
      </x:c>
      <x:c r="C9" s="24"/>
      <x:c r="D9" s="24"/>
      <x:c r="E9" s="24"/>
      <x:c r="F9" s="24"/>
      <x:c r="G9" s="24"/>
      <x:c r="H9" s="24"/>
      <x:c r="I9" s="24"/>
    </x:row>
    <x:row r="10" ht="53" customHeight="1">
      <x:c r="A10" s="28" t="str">
        <x:v>Consequence</x:v>
      </x:c>
      <x:c r="B10" s="28" t="str">
        <x:v>Low: error can be noticed and repaired with limited impact. Medium or High: define additional review and permission controls.</x:v>
      </x:c>
      <x:c r="C10" s="24"/>
      <x:c r="D10" s="24"/>
      <x:c r="E10" s="24"/>
      <x:c r="F10" s="24"/>
      <x:c r="G10" s="24"/>
      <x:c r="H10" s="24"/>
      <x:c r="I10" s="24"/>
    </x:row>
    <x:row r="11" ht="53" customHeight="1">
      <x:c r="A11" s="28" t="str">
        <x:v>Owner</x:v>
      </x:c>
      <x:c r="B11" s="28" t="str">
        <x:v>Name the person who will review exceptions and maintain the workflow. A blank owner prevents a positive screen.</x:v>
      </x:c>
      <x:c r="C11" s="24"/>
      <x:c r="D11" s="24"/>
      <x:c r="E11" s="24"/>
      <x:c r="F11" s="24"/>
      <x:c r="G11" s="24"/>
      <x:c r="H11" s="24"/>
      <x:c r="I11" s="24"/>
    </x:row>
    <x:row r="12" ht="53" customHeight="1">
      <x:c r="A12" s="28" t="str">
        <x:v>Gross benefit</x:v>
      </x:c>
      <x:c r="B12" s="28" t="str">
        <x:v>Baseline handling minutes × estimated share removed. The share is a planning assumption, not an observed success rate.</x:v>
      </x:c>
      <x:c r="C12" s="24"/>
      <x:c r="D12" s="24"/>
      <x:c r="E12" s="24"/>
      <x:c r="F12" s="24"/>
      <x:c r="G12" s="24"/>
      <x:c r="H12" s="24"/>
      <x:c r="I12" s="24"/>
    </x:row>
    <x:row r="13" ht="53" customHeight="1">
      <x:c r="A13" s="28" t="str">
        <x:v>Net benefit</x:v>
      </x:c>
      <x:c r="B13" s="28" t="str">
        <x:v>Gross benefit − weekly review − weekly upkeep. Include the same scope and week. Negative results remain visible.</x:v>
      </x:c>
      <x:c r="C13" s="24"/>
      <x:c r="D13" s="24"/>
      <x:c r="E13" s="24"/>
      <x:c r="F13" s="24"/>
      <x:c r="G13" s="24"/>
      <x:c r="H13" s="24"/>
      <x:c r="I13" s="24"/>
    </x:row>
    <x:row r="14" ht="53" customHeight="1">
      <x:c r="A14" s="28" t="str">
        <x:v>Build effort</x:v>
      </x:c>
      <x:c r="B14" s="28" t="str">
        <x:v>One-time estimate in hours, separate from weekly overhead. Review it before selecting a task. No payback promise is calculated.</x:v>
      </x:c>
      <x:c r="C14" s="24"/>
      <x:c r="D14" s="24"/>
      <x:c r="E14" s="24"/>
      <x:c r="F14" s="24"/>
      <x:c r="G14" s="24"/>
      <x:c r="H14" s="24"/>
      <x:c r="I14" s="24"/>
    </x:row>
    <x:row r="15" ht="53" customHeight="1">
      <x:c r="A15" s="28" t="str">
        <x:v>Screen order</x:v>
      </x:c>
      <x:c r="B15" s="28" t="str">
        <x:v>Complete required inputs. Fix unavailable or unknown data. Review Medium or High variability or consequence. Revisit nonpositive net benefit. Otherwise Consider pilot.</x:v>
      </x:c>
      <x:c r="C15" s="24"/>
      <x:c r="D15" s="24"/>
      <x:c r="E15" s="24"/>
      <x:c r="F15" s="24"/>
      <x:c r="G15" s="24"/>
      <x:c r="H15" s="24"/>
      <x:c r="I15" s="24"/>
    </x:row>
    <x:row r="16" ht="53" customHeight="1">
      <x:c r="A16" s="28" t="str">
        <x:v>Screen limit</x:v>
      </x:c>
      <x:c r="B16" s="28" t="str">
        <x:v>The labels are editorial screening rules, not a weighted ranking, production approval, or empirical benchmark. Select a task manually.</x:v>
      </x:c>
      <x:c r="C16" s="24"/>
      <x:c r="D16" s="24"/>
      <x:c r="E16" s="24"/>
      <x:c r="F16" s="24"/>
      <x:c r="G16" s="24"/>
      <x:c r="H16" s="24"/>
      <x:c r="I16" s="24"/>
    </x:row>
    <x:row r="17" ht="53" customHeight="1">
      <x:c r="A17" s="28" t="str">
        <x:v>Blank and zero</x:v>
      </x:c>
      <x:c r="B17" s="28" t="str">
        <x:v>Blank numeric inputs leave affected estimates unavailable. Zero is a real entered value. Do not replace missing information with zero.</x:v>
      </x:c>
      <x:c r="C17" s="24"/>
      <x:c r="D17" s="24"/>
      <x:c r="E17" s="24"/>
      <x:c r="F17" s="24"/>
      <x:c r="G17" s="24"/>
      <x:c r="H17" s="24"/>
      <x:c r="I17" s="24"/>
    </x:row>
    <x:row r="18" ht="53" customHeight="1">
      <x:c r="A18" s="28" t="str">
        <x:v>Pilot brief</x:v>
      </x:c>
      <x:c r="B18" s="28" t="str">
        <x:v>Choose the task ID, use its owner, and describe the trial and observable acceptance conditions. Initial selection is not implementation.</x:v>
      </x:c>
      <x:c r="C18" s="24"/>
      <x:c r="D18" s="24"/>
      <x:c r="E18" s="24"/>
      <x:c r="F18" s="24"/>
      <x:c r="G18" s="24"/>
      <x:c r="H18" s="24"/>
      <x:c r="I18" s="24"/>
    </x:row>
    <x:row r="19" ht="53" customHeight="1">
      <x:c r="A19" s="28" t="str">
        <x:v>Source basis</x:v>
      </x:c>
      <x:c r="B19" s="28" t="str">
        <x:v>Original data and structure. Anthropic simplicity guidance: https://www.anthropic.com/engineering/building-effective-agents</x:v>
      </x:c>
      <x:c r="C19" s="24"/>
      <x:c r="D19" s="24"/>
      <x:c r="E19" s="24"/>
      <x:c r="F19" s="24"/>
      <x:c r="G19" s="24"/>
      <x:c r="H19" s="24"/>
      <x:c r="I19" s="24"/>
    </x:row>
    <x:row r="20" ht="53" customHeight="1">
      <x:c r="A20" s="28" t="str">
        <x:v>Productivity context</x:v>
      </x:c>
      <x:c r="B20" s="28" t="str">
        <x:v>Brynjolfsson, Li, Raymond, Generative AI at Work v2: https://arxiv.org/abs/2304.11771v2. No study percentage supplies workbook estimates.</x:v>
      </x:c>
      <x:c r="C20" s="24"/>
      <x:c r="D20" s="24"/>
      <x:c r="E20" s="24"/>
      <x:c r="F20" s="24"/>
      <x:c r="G20" s="24"/>
      <x:c r="H20" s="24"/>
      <x:c r="I20" s="24"/>
    </x:row>
    <x:row r="21" ht="23" customHeight="1">
      <x:c r="A21" s="24"/>
      <x:c r="B21" s="24"/>
      <x:c r="C21" s="24"/>
      <x:c r="D21" s="24"/>
      <x:c r="E21" s="24"/>
      <x:c r="F21" s="24"/>
      <x:c r="G21" s="24"/>
      <x:c r="H21" s="24"/>
      <x:c r="I21" s="24"/>
    </x:row>
    <x:row r="22" ht="23" customHeight="1">
      <x:c r="A22" s="24"/>
      <x:c r="B22" s="24"/>
      <x:c r="C22" s="24"/>
      <x:c r="D22" s="24"/>
      <x:c r="E22" s="24"/>
      <x:c r="F22" s="24"/>
      <x:c r="G22" s="24"/>
      <x:c r="H22" s="24"/>
      <x:c r="I22" s="24"/>
    </x:row>
    <x:row r="23" ht="23" customHeight="1">
      <x:c r="A23" s="24"/>
      <x:c r="B23" s="24"/>
      <x:c r="C23" s="24"/>
      <x:c r="D23" s="24"/>
      <x:c r="E23" s="24"/>
      <x:c r="F23" s="24"/>
      <x:c r="G23" s="24"/>
      <x:c r="H23" s="24"/>
      <x:c r="I23" s="24"/>
    </x:row>
    <x:row r="24" ht="23" customHeight="1">
      <x:c r="A24" s="24"/>
      <x:c r="B24" s="24"/>
      <x:c r="C24" s="24"/>
      <x:c r="D24" s="24"/>
      <x:c r="E24" s="24"/>
      <x:c r="F24" s="24"/>
      <x:c r="G24" s="24"/>
      <x:c r="H24" s="24"/>
      <x:c r="I24" s="24"/>
    </x:row>
    <x:row r="25" ht="23" customHeight="1">
      <x:c r="A25" s="24"/>
      <x:c r="B25" s="24"/>
      <x:c r="C25" s="24"/>
      <x:c r="D25" s="24"/>
      <x:c r="E25" s="24"/>
      <x:c r="F25" s="24"/>
      <x:c r="G25" s="24"/>
      <x:c r="H25" s="24"/>
      <x:c r="I25" s="24"/>
    </x:row>
    <x:row r="26" ht="23" customHeight="1">
      <x:c r="A26" s="24"/>
      <x:c r="B26" s="24"/>
      <x:c r="C26" s="24"/>
      <x:c r="D26" s="24"/>
      <x:c r="E26" s="24"/>
      <x:c r="F26" s="24"/>
      <x:c r="G26" s="24"/>
      <x:c r="H26" s="24"/>
      <x:c r="I26" s="24"/>
    </x:row>
    <x:row r="27" ht="23" customHeight="1">
      <x:c r="A27" s="24"/>
      <x:c r="B27" s="24"/>
      <x:c r="C27" s="24"/>
      <x:c r="D27" s="24"/>
      <x:c r="E27" s="24"/>
      <x:c r="F27" s="24"/>
      <x:c r="G27" s="24"/>
      <x:c r="H27" s="24"/>
      <x:c r="I27" s="24"/>
    </x:row>
    <x:row r="28" ht="23" customHeight="1">
      <x:c r="A28" s="24"/>
      <x:c r="B28" s="24"/>
      <x:c r="C28" s="24"/>
      <x:c r="D28" s="24"/>
      <x:c r="E28" s="24"/>
      <x:c r="F28" s="24"/>
      <x:c r="G28" s="24"/>
      <x:c r="H28" s="24"/>
      <x:c r="I28" s="24"/>
    </x:row>
    <x:row r="29" ht="23" customHeight="1">
      <x:c r="A29" s="24"/>
      <x:c r="B29" s="24"/>
      <x:c r="C29" s="24"/>
      <x:c r="D29" s="24"/>
      <x:c r="E29" s="24"/>
      <x:c r="F29" s="24"/>
      <x:c r="G29" s="24"/>
      <x:c r="H29" s="24"/>
      <x:c r="I29" s="24"/>
    </x:row>
    <x:row r="30" ht="23" customHeight="1">
      <x:c r="A30" s="24"/>
      <x:c r="B30" s="24"/>
      <x:c r="C30" s="24"/>
      <x:c r="D30" s="24"/>
      <x:c r="E30" s="24"/>
      <x:c r="F30" s="24"/>
      <x:c r="G30" s="24"/>
      <x:c r="H30" s="24"/>
      <x:c r="I30" s="24"/>
    </x:row>
    <x:row r="31" ht="23" customHeight="1">
      <x:c r="A31" s="24"/>
      <x:c r="B31" s="24"/>
      <x:c r="C31" s="24"/>
      <x:c r="D31" s="24"/>
      <x:c r="E31" s="24"/>
      <x:c r="F31" s="24"/>
      <x:c r="G31" s="24"/>
      <x:c r="H31" s="24"/>
      <x:c r="I31" s="24"/>
    </x:row>
    <x:row r="32" ht="23" customHeight="1">
      <x:c r="A32" s="24"/>
      <x:c r="B32" s="24"/>
      <x:c r="C32" s="24"/>
      <x:c r="D32" s="24"/>
      <x:c r="E32" s="24"/>
      <x:c r="F32" s="24"/>
      <x:c r="G32" s="24"/>
      <x:c r="H32" s="24"/>
      <x:c r="I32" s="24"/>
    </x:row>
    <x:row r="33" ht="23" customHeight="1">
      <x:c r="A33" s="24"/>
      <x:c r="B33" s="24"/>
      <x:c r="C33" s="24"/>
      <x:c r="D33" s="24"/>
      <x:c r="E33" s="24"/>
      <x:c r="F33" s="24"/>
      <x:c r="G33" s="24"/>
      <x:c r="H33" s="24"/>
      <x:c r="I33" s="24"/>
    </x:row>
    <x:row r="34" ht="23" customHeight="1">
      <x:c r="A34" s="24"/>
      <x:c r="B34" s="24"/>
      <x:c r="C34" s="24"/>
      <x:c r="D34" s="24"/>
      <x:c r="E34" s="24"/>
      <x:c r="F34" s="24"/>
      <x:c r="G34" s="24"/>
      <x:c r="H34" s="24"/>
      <x:c r="I34" s="24"/>
    </x:row>
    <x:row r="35" ht="23" customHeight="1">
      <x:c r="A35" s="24"/>
      <x:c r="B35" s="24"/>
      <x:c r="C35" s="24"/>
      <x:c r="D35" s="24"/>
      <x:c r="E35" s="24"/>
      <x:c r="F35" s="24"/>
      <x:c r="G35" s="24"/>
      <x:c r="H35" s="24"/>
      <x:c r="I35" s="24"/>
    </x:row>
  </x:sheetData>
  <x:pageMargins left="0.7" right="0.7" top="0.75" bottom="0.75" header="0.3" footer="0.3"/>
  <x:drawing xmlns:r="http://schemas.openxmlformats.org/officeDocument/2006/relationships" r:id="R71b0ea599a3644ad"/>
</x:worksheet>
</file>