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Lost sales" sheetId="2" state="visible" r:id="rId4"/>
    <sheet name="Misplaced hours" sheetId="3" state="visible" r:id="rId5"/>
    <sheet name="Pilot business ca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<sst xmlns="http://schemas.openxmlformats.org/spreadsheetml/2006/main" count="80" uniqueCount="68">
  <si>
    <t xml:space="preserve">Staffing calculator 2026</t>
  </si>
  <si>
    <t xml:space="preserve">Retail Insight · Work out what wrong staffing costs – and what a pilot could deliver.</t>
  </si>
  <si>
    <t xml:space="preserve">How to use the calculator</t>
  </si>
  <si>
    <t xml:space="preserve">1. Yellow cells with blue text are inputs. Replace the example figures with your own.</t>
  </si>
  <si>
    <t xml:space="preserve">2. White cells are formulas that calculate automatically. Do not type in them.</t>
  </si>
  <si>
    <t xml:space="preserve">3. The "Lost sales" sheet shows what a missing hour at peak costs.</t>
  </si>
  <si>
    <t xml:space="preserve">4. The "Misplaced hours" sheet shows what hours outside demand cost in payroll.</t>
  </si>
  <si>
    <t xml:space="preserve">5. The "Pilot business case" sheet gives a rough estimate for a pilot with 3–6 stores.</t>
  </si>
  <si>
    <t xml:space="preserve">6. The figures are estimates. A pilot with your own data and a clear baseline gives the real answer.</t>
  </si>
  <si>
    <t xml:space="preserve">Pilot: setup in 2–4 weeks, then 90 days with 3–6 stores and a clear baseline.</t>
  </si>
  <si>
    <t xml:space="preserve">Book a demo: retailinsight.no/contact · support@retailinsight.no</t>
  </si>
  <si>
    <t xml:space="preserve">Sources: Formulas from the articles "The true cost of understaffing" and "… of overstaffing" (retailinsight.no). Norway's 2026 lead wage framework (4.4%): NHO, 12 April 2026.</t>
  </si>
  <si>
    <t xml:space="preserve">Inputs</t>
  </si>
  <si>
    <t xml:space="preserve">Results</t>
  </si>
  <si>
    <t xml:space="preserve">Lost sales</t>
  </si>
  <si>
    <t xml:space="preserve">Notes</t>
  </si>
  <si>
    <t xml:space="preserve">Visitors in a busy hour</t>
  </si>
  <si>
    <t xml:space="preserve">From footfall counter</t>
  </si>
  <si>
    <t xml:space="preserve">Normal conversion rate (baseline)</t>
  </si>
  <si>
    <t xml:space="preserve">Purchases / visitors when staffing is right</t>
  </si>
  <si>
    <t xml:space="preserve">Conversion rate in understaffed hours</t>
  </si>
  <si>
    <t xml:space="preserve">Measured in hours with queues or too few staff</t>
  </si>
  <si>
    <t xml:space="preserve">Average basket (NOK)</t>
  </si>
  <si>
    <t xml:space="preserve">Revenue / number of purchases</t>
  </si>
  <si>
    <t xml:space="preserve">Understaffed busy hours per week per store</t>
  </si>
  <si>
    <t xml:space="preserve">Estimate</t>
  </si>
  <si>
    <t xml:space="preserve">Number of stores</t>
  </si>
  <si>
    <t xml:space="preserve">Stores with the same pattern</t>
  </si>
  <si>
    <t xml:space="preserve">Weeks per year</t>
  </si>
  <si>
    <t xml:space="preserve">Lost sales per busy hour (NOK)</t>
  </si>
  <si>
    <t xml:space="preserve">Visitors × (baseline − observed conversion) × average basket</t>
  </si>
  <si>
    <t xml:space="preserve">Lost sales per store per week (NOK)</t>
  </si>
  <si>
    <t xml:space="preserve">Lost sales in the chain per week (NOK)</t>
  </si>
  <si>
    <t xml:space="preserve">Lost sales in the chain per year (NOK)</t>
  </si>
  <si>
    <t xml:space="preserve">Revenue, not profit</t>
  </si>
  <si>
    <t xml:space="preserve">Misplaced hours</t>
  </si>
  <si>
    <t xml:space="preserve">Annual payroll in the stores (NOK)</t>
  </si>
  <si>
    <t xml:space="preserve">Incl. social costs</t>
  </si>
  <si>
    <t xml:space="preserve">Share of hours that miss demand</t>
  </si>
  <si>
    <t xml:space="preserve">Estimate, e.g. from a deviation report</t>
  </si>
  <si>
    <t xml:space="preserve">Wage growth next year</t>
  </si>
  <si>
    <t xml:space="preserve">Norway's 2026 lead framework was 4.4%</t>
  </si>
  <si>
    <t xml:space="preserve">Value of misplaced hours per year (NOK)</t>
  </si>
  <si>
    <t xml:space="preserve">Payroll × share of misplaced hours</t>
  </si>
  <si>
    <t xml:space="preserve">Value per percentage point of misplaced hours (NOK)</t>
  </si>
  <si>
    <t xml:space="preserve">Same value next year, after wage growth (NOK)</t>
  </si>
  <si>
    <t xml:space="preserve">Pilot business case</t>
  </si>
  <si>
    <t xml:space="preserve">Number of pilot stores</t>
  </si>
  <si>
    <t xml:space="preserve">3–6 stores</t>
  </si>
  <si>
    <t xml:space="preserve">Annual revenue per pilot store (NOK)</t>
  </si>
  <si>
    <t xml:space="preserve">Annual payroll per pilot store (NOK)</t>
  </si>
  <si>
    <t xml:space="preserve">Expected increase in sales per staff hour</t>
  </si>
  <si>
    <t xml:space="preserve">Conservative estimate. Set your own target.</t>
  </si>
  <si>
    <t xml:space="preserve">Gross margin</t>
  </si>
  <si>
    <t xml:space="preserve">Used for extra sales</t>
  </si>
  <si>
    <t xml:space="preserve">Share of the gain taken as fewer hours</t>
  </si>
  <si>
    <t xml:space="preserve">The rest is taken as more sales with the same hours</t>
  </si>
  <si>
    <t xml:space="preserve">Annual cost of the solution (NOK)</t>
  </si>
  <si>
    <t xml:space="preserve">Fill in – ask us for a quote</t>
  </si>
  <si>
    <t xml:space="preserve">Payroll saving per year (NOK)</t>
  </si>
  <si>
    <t xml:space="preserve">Same sales with fewer hours</t>
  </si>
  <si>
    <t xml:space="preserve">Extra gross profit per year (NOK)</t>
  </si>
  <si>
    <t xml:space="preserve">More sales with the same hours</t>
  </si>
  <si>
    <t xml:space="preserve">Total gain per year (NOK)</t>
  </si>
  <si>
    <t xml:space="preserve">Return (gain / cost)</t>
  </si>
  <si>
    <t xml:space="preserve">Number of stores in the chain</t>
  </si>
  <si>
    <t xml:space="preserve">Gain if rolled out to the whole chain (NOK)</t>
  </si>
  <si>
    <t xml:space="preserve">Number of stores in the chain in B18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</si>
</sst>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0.0\x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361F"/>
      <name val="Arial"/>
      <family val="0"/>
      <charset val="1"/>
    </font>
    <font>
      <sz val="10"/>
      <color rgb="FF4F5B56"/>
      <name val="Arial"/>
      <family val="0"/>
      <charset val="1"/>
    </font>
    <font>
      <b val="true"/>
      <sz val="12"/>
      <color rgb="FF14361F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4361F"/>
      <name val="Arial"/>
      <family val="0"/>
      <charset val="1"/>
    </font>
    <font>
      <i val="true"/>
      <sz val="9"/>
      <color rgb="FF4F5B56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3F0"/>
      </patternFill>
    </fill>
    <fill>
      <patternFill patternType="solid">
        <fgColor rgb="FFEEF3F0"/>
        <bgColor rgb="FFFFFFFF"/>
      </patternFill>
    </fill>
    <fill>
      <patternFill patternType="solid">
        <fgColor rgb="FF14361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DDA"/>
      </left>
      <right style="thin">
        <color rgb="FFD6DDDA"/>
      </right>
      <top style="thin">
        <color rgb="FFD6DDDA"/>
      </top>
      <bottom style="thin">
        <color rgb="FFD6DD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EF3F0"/>
      <rgbColor rgb="FF660066"/>
      <rgbColor rgb="FFFF8080"/>
      <rgbColor rgb="FF0066CC"/>
      <rgbColor rgb="FFD6DD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5B56"/>
      <rgbColor rgb="FF969696"/>
      <rgbColor rgb="FF003366"/>
      <rgbColor rgb="FF339966"/>
      <rgbColor rgb="FF14361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4" t="s">
        <v>10</v>
      </c>
    </row>
    <row r="15" customFormat="false" ht="15" hidden="false" customHeight="false" outlineLevel="0" collapsed="false">
      <c r="A15" s="6" t="s">
        <v>11</v>
      </c>
    </row>
    <row r="17" customFormat="false" ht="15" hidden="false" customHeight="false" outlineLevel="0" collapsed="false">
      <c r="A17" s="7" t="s">
        <v>12</v>
      </c>
      <c r="B17" s="8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16</v>
      </c>
      <c r="B4" s="11" t="n">
        <v>300</v>
      </c>
      <c r="C4" s="6" t="s">
        <v>17</v>
      </c>
    </row>
    <row r="5" customFormat="false" ht="15" hidden="false" customHeight="false" outlineLevel="0" collapsed="false">
      <c r="A5" s="4" t="s">
        <v>18</v>
      </c>
      <c r="B5" s="12" t="n">
        <v>0.35</v>
      </c>
      <c r="C5" s="6" t="s">
        <v>19</v>
      </c>
    </row>
    <row r="6" customFormat="false" ht="15" hidden="false" customHeight="false" outlineLevel="0" collapsed="false">
      <c r="A6" s="4" t="s">
        <v>20</v>
      </c>
      <c r="B6" s="12" t="n">
        <v>0.3</v>
      </c>
      <c r="C6" s="6" t="s">
        <v>21</v>
      </c>
    </row>
    <row r="7" customFormat="false" ht="15" hidden="false" customHeight="false" outlineLevel="0" collapsed="false">
      <c r="A7" s="4" t="s">
        <v>22</v>
      </c>
      <c r="B7" s="11" t="n">
        <v>420</v>
      </c>
      <c r="C7" s="6" t="s">
        <v>23</v>
      </c>
    </row>
    <row r="8" customFormat="false" ht="15" hidden="false" customHeight="false" outlineLevel="0" collapsed="false">
      <c r="A8" s="4" t="s">
        <v>24</v>
      </c>
      <c r="B8" s="11" t="n">
        <v>5</v>
      </c>
      <c r="C8" s="6" t="s">
        <v>25</v>
      </c>
    </row>
    <row r="9" customFormat="false" ht="15" hidden="false" customHeight="false" outlineLevel="0" collapsed="false">
      <c r="A9" s="4" t="s">
        <v>26</v>
      </c>
      <c r="B9" s="11" t="n">
        <v>30</v>
      </c>
      <c r="C9" s="6" t="s">
        <v>27</v>
      </c>
    </row>
    <row r="10" customFormat="false" ht="15" hidden="false" customHeight="false" outlineLevel="0" collapsed="false">
      <c r="A10" s="4" t="s">
        <v>28</v>
      </c>
      <c r="B10" s="11" t="n">
        <v>52</v>
      </c>
      <c r="C10" s="6"/>
    </row>
    <row r="12" customFormat="false" ht="15" hidden="false" customHeight="false" outlineLevel="0" collapsed="false">
      <c r="A12" s="9" t="s">
        <v>13</v>
      </c>
      <c r="B12" s="10"/>
      <c r="C12" s="10"/>
    </row>
    <row r="13" customFormat="false" ht="15" hidden="false" customHeight="false" outlineLevel="0" collapsed="false">
      <c r="A13" s="13" t="s">
        <v>29</v>
      </c>
      <c r="B13" s="14" t="n">
        <f aca="false">B4*(B5-B6)*B7</f>
        <v>6300</v>
      </c>
      <c r="C13" s="6" t="s">
        <v>30</v>
      </c>
    </row>
    <row r="14" customFormat="false" ht="15" hidden="false" customHeight="false" outlineLevel="0" collapsed="false">
      <c r="A14" s="13" t="s">
        <v>31</v>
      </c>
      <c r="B14" s="14" t="n">
        <f aca="false">B13*B8</f>
        <v>31500</v>
      </c>
      <c r="C14" s="6"/>
    </row>
    <row r="15" customFormat="false" ht="15" hidden="false" customHeight="false" outlineLevel="0" collapsed="false">
      <c r="A15" s="13" t="s">
        <v>32</v>
      </c>
      <c r="B15" s="14" t="n">
        <f aca="false">B14*B9</f>
        <v>945000</v>
      </c>
      <c r="C15" s="6"/>
    </row>
    <row r="16" customFormat="false" ht="15" hidden="false" customHeight="false" outlineLevel="0" collapsed="false">
      <c r="A16" s="13" t="s">
        <v>33</v>
      </c>
      <c r="B16" s="14" t="n">
        <f aca="false">B15*B10</f>
        <v>49140000</v>
      </c>
      <c r="C16" s="6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36</v>
      </c>
      <c r="B4" s="11" t="n">
        <v>50000000</v>
      </c>
      <c r="C4" s="6" t="s">
        <v>37</v>
      </c>
    </row>
    <row r="5" customFormat="false" ht="15" hidden="false" customHeight="false" outlineLevel="0" collapsed="false">
      <c r="A5" s="4" t="s">
        <v>38</v>
      </c>
      <c r="B5" s="12" t="n">
        <v>0.03</v>
      </c>
      <c r="C5" s="6" t="s">
        <v>39</v>
      </c>
    </row>
    <row r="6" customFormat="false" ht="15" hidden="false" customHeight="false" outlineLevel="0" collapsed="false">
      <c r="A6" s="4" t="s">
        <v>40</v>
      </c>
      <c r="B6" s="12" t="n">
        <v>0.044</v>
      </c>
      <c r="C6" s="6" t="s">
        <v>41</v>
      </c>
    </row>
    <row r="9" customFormat="false" ht="15" hidden="false" customHeight="false" outlineLevel="0" collapsed="false">
      <c r="A9" s="9" t="s">
        <v>13</v>
      </c>
      <c r="B9" s="10"/>
      <c r="C9" s="10"/>
    </row>
    <row r="10" customFormat="false" ht="15" hidden="false" customHeight="false" outlineLevel="0" collapsed="false">
      <c r="A10" s="13" t="s">
        <v>42</v>
      </c>
      <c r="B10" s="14" t="n">
        <f aca="false">B4*B5</f>
        <v>1500000</v>
      </c>
      <c r="C10" s="6" t="s">
        <v>43</v>
      </c>
    </row>
    <row r="11" customFormat="false" ht="15" hidden="false" customHeight="false" outlineLevel="0" collapsed="false">
      <c r="A11" s="13" t="s">
        <v>44</v>
      </c>
      <c r="B11" s="14" t="n">
        <f aca="false">B4*0.01</f>
        <v>500000</v>
      </c>
      <c r="C11" s="6"/>
    </row>
    <row r="12" customFormat="false" ht="15" hidden="false" customHeight="false" outlineLevel="0" collapsed="false">
      <c r="A12" s="13" t="s">
        <v>45</v>
      </c>
      <c r="B12" s="14" t="n">
        <f aca="false">B10*(1+B6)</f>
        <v>1566000</v>
      </c>
      <c r="C12" s="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58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9" t="s">
        <v>12</v>
      </c>
      <c r="B3" s="10"/>
      <c r="C3" s="9" t="s">
        <v>15</v>
      </c>
    </row>
    <row r="4" customFormat="false" ht="15" hidden="false" customHeight="false" outlineLevel="0" collapsed="false">
      <c r="A4" s="4" t="s">
        <v>47</v>
      </c>
      <c r="B4" s="11" t="n">
        <v>4</v>
      </c>
      <c r="C4" s="6" t="s">
        <v>48</v>
      </c>
    </row>
    <row r="5" customFormat="false" ht="15" hidden="false" customHeight="false" outlineLevel="0" collapsed="false">
      <c r="A5" s="4" t="s">
        <v>49</v>
      </c>
      <c r="B5" s="11" t="n">
        <v>30000000</v>
      </c>
      <c r="C5" s="6"/>
    </row>
    <row r="6" customFormat="false" ht="15" hidden="false" customHeight="false" outlineLevel="0" collapsed="false">
      <c r="A6" s="4" t="s">
        <v>50</v>
      </c>
      <c r="B6" s="11" t="n">
        <v>3600000</v>
      </c>
      <c r="C6" s="6" t="s">
        <v>37</v>
      </c>
    </row>
    <row r="7" customFormat="false" ht="15" hidden="false" customHeight="false" outlineLevel="0" collapsed="false">
      <c r="A7" s="4" t="s">
        <v>51</v>
      </c>
      <c r="B7" s="12" t="n">
        <v>0.05</v>
      </c>
      <c r="C7" s="6" t="s">
        <v>52</v>
      </c>
    </row>
    <row r="8" customFormat="false" ht="15" hidden="false" customHeight="false" outlineLevel="0" collapsed="false">
      <c r="A8" s="4" t="s">
        <v>53</v>
      </c>
      <c r="B8" s="12" t="n">
        <v>0.45</v>
      </c>
      <c r="C8" s="6" t="s">
        <v>54</v>
      </c>
    </row>
    <row r="9" customFormat="false" ht="15" hidden="false" customHeight="false" outlineLevel="0" collapsed="false">
      <c r="A9" s="4" t="s">
        <v>55</v>
      </c>
      <c r="B9" s="12" t="n">
        <v>0.5</v>
      </c>
      <c r="C9" s="6" t="s">
        <v>56</v>
      </c>
    </row>
    <row r="10" customFormat="false" ht="15" hidden="false" customHeight="false" outlineLevel="0" collapsed="false">
      <c r="A10" s="4" t="s">
        <v>57</v>
      </c>
      <c r="B10" s="11"/>
      <c r="C10" s="6" t="s">
        <v>58</v>
      </c>
    </row>
    <row r="13" customFormat="false" ht="15" hidden="false" customHeight="false" outlineLevel="0" collapsed="false">
      <c r="A13" s="9" t="s">
        <v>13</v>
      </c>
      <c r="B13" s="10"/>
      <c r="C13" s="10"/>
    </row>
    <row r="14" customFormat="false" ht="15" hidden="false" customHeight="false" outlineLevel="0" collapsed="false">
      <c r="A14" s="13" t="s">
        <v>59</v>
      </c>
      <c r="B14" s="14" t="n">
        <f aca="false">B6*B4*(1-1/(1+B7))*B9</f>
        <v>342857.142857143</v>
      </c>
      <c r="C14" s="6" t="s">
        <v>60</v>
      </c>
    </row>
    <row r="15" customFormat="false" ht="15" hidden="false" customHeight="false" outlineLevel="0" collapsed="false">
      <c r="A15" s="13" t="s">
        <v>61</v>
      </c>
      <c r="B15" s="14" t="n">
        <f aca="false">B5*B4*B7*B8*(1-B9)</f>
        <v>1350000</v>
      </c>
      <c r="C15" s="6" t="s">
        <v>62</v>
      </c>
    </row>
    <row r="16" customFormat="false" ht="15" hidden="false" customHeight="false" outlineLevel="0" collapsed="false">
      <c r="A16" s="13" t="s">
        <v>63</v>
      </c>
      <c r="B16" s="14" t="n">
        <f aca="false">B14+B15</f>
        <v>1692857.14285714</v>
      </c>
      <c r="C16" s="6"/>
    </row>
    <row r="17" customFormat="false" ht="15" hidden="false" customHeight="false" outlineLevel="0" collapsed="false">
      <c r="A17" s="13" t="s">
        <v>64</v>
      </c>
      <c r="B17" s="15" t="str">
        <f aca="false">IF(OR(B10="",B10=0),"Fill in cost",B16/B10)</f>
        <v>Fill in cost</v>
      </c>
      <c r="C17" s="6"/>
    </row>
    <row r="18" customFormat="false" ht="15" hidden="false" customHeight="false" outlineLevel="0" collapsed="false">
      <c r="A18" s="4" t="s">
        <v>65</v>
      </c>
      <c r="B18" s="16" t="n">
        <v>30</v>
      </c>
    </row>
    <row r="19" customFormat="false" ht="15" hidden="false" customHeight="false" outlineLevel="0" collapsed="false">
      <c r="A19" s="13" t="s">
        <v>66</v>
      </c>
      <c r="B19" s="17" t="n">
        <f aca="false">IF(B4=0,0,B16/B4*B18)</f>
        <v>12696428.5714286</v>
      </c>
      <c r="C19" s="6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2026-10-05T08:07:08Z</dcterms:created>
  <dc:creator>openpyxl</dc:creator>
  <dc:description/>
  <dc:language>en-US</dc:language>
  <cp:lastModifiedBy/>
  <dcterms:modified xsi:type="dcterms:W3CDTF">2026-10-05T08:07:08Z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