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4dce4d54f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" sheetId="1" r:id="Rc30d2a2d96634299"/>
    <x:sheet xmlns:r="http://schemas.openxmlformats.org/officeDocument/2006/relationships" name="Set log" sheetId="2" r:id="R9c044dc58e634277"/>
    <x:sheet xmlns:r="http://schemas.openxmlformats.org/officeDocument/2006/relationships" name="Examples" sheetId="3" r:id="Rf3c64aedb05844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#,##0.00"/>
    <x:numFmt numFmtId="203" formatCode="@"/>
    <x:numFmt numFmtId="204" formatCode="0.00"/>
  </x:numFmts>
  <x:fonts count="9">
    <x:font>
      <x:sz val="11"/>
      <x:name val="Carlito"/>
    </x:font>
    <x:font>
      <x:sz val="11"/>
      <x:color rgb="FF1D2939"/>
      <x:name val="Arial"/>
    </x:font>
    <x:font>
      <x:b/>
      <x:sz val="17"/>
      <x:color rgb="FF243A55"/>
      <x:name val="Arial"/>
    </x:font>
    <x:font>
      <x:sz val="11"/>
      <x:color rgb="FF475467"/>
      <x:name val="Arial"/>
    </x:font>
    <x:font>
      <x:sz val="11"/>
      <x:color rgb="FFB42318"/>
      <x:name val="Arial"/>
    </x:font>
    <x:font>
      <x:b/>
      <x:sz val="11"/>
      <x:color rgb="FF243A55"/>
      <x:name val="Arial"/>
    </x:font>
    <x:font>
      <x:b/>
      <x:sz val="11"/>
      <x:color rgb="FFFFFFFF"/>
      <x:name val="Arial"/>
    </x:font>
    <x:font>
      <x:b/>
      <x:sz val="17"/>
      <x:color rgb="FF1D2939"/>
      <x:name val="Arial"/>
    </x:font>
    <x:font>
      <x:b/>
      <x:sz val="11"/>
      <x:color rgb="FF1D293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43A55"/>
      </x:patternFill>
    </x:fill>
    <x:fill>
      <x:patternFill patternType="solid">
        <x:fgColor rgb="FFF2F4F7"/>
      </x:patternFill>
    </x:fill>
  </x:fills>
  <x:borders count="5">
    <x:border/>
    <x:border>
      <x:bottom style="thin">
        <x:color rgb="FFD0D5DD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201" fontId="7" fillId="4" borderId="0" xfId="0" applyNumberFormat="1" applyFont="1" applyFill="1" applyBorder="1" applyAlignment="1">
      <x:alignment horizontal="center" vertical="center"/>
    </x:xf>
    <x:xf numFmtId="202" fontId="7" fillId="4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4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8" fillId="4" borderId="0" xfId="0" applyNumberFormat="1" applyFont="1" applyFill="1" applyBorder="1" applyAlignment="1">
      <x:alignment horizontal="center" vertical="center"/>
    </x:xf>
    <x:xf numFmtId="202" fontId="8" fillId="4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111136660413e" /><Relationship Type="http://schemas.openxmlformats.org/officeDocument/2006/relationships/theme" Target="/xl/theme/theme1.xml" Id="Rb94b84dcb5584f84" /><Relationship Type="http://schemas.openxmlformats.org/officeDocument/2006/relationships/sharedStrings" Target="/xl/sharedStrings.xml" Id="R1312a81b96be477a" /><Relationship Type="http://schemas.openxmlformats.org/officeDocument/2006/relationships/worksheet" Target="/xl/worksheets/sheet1.xml" Id="Rc30d2a2d96634299" /><Relationship Type="http://schemas.openxmlformats.org/officeDocument/2006/relationships/worksheet" Target="/xl/worksheets/sheet2.xml" Id="R9c044dc58e634277" /><Relationship Type="http://schemas.openxmlformats.org/officeDocument/2006/relationships/worksheet" Target="/xl/worksheets/sheet3.xml" Id="Rf3c64aedb058447d" /></Relationships>
</file>

<file path=xl/tables/table1.xml><?xml version="1.0" encoding="utf-8"?>
<x:table xmlns:x="http://schemas.openxmlformats.org/spreadsheetml/2006/main" id="1" name="WorkoutSets" displayName="WorkoutSets" ref="A5:K505" headerRowCount="1" totalsRowCount="0" totalsRowShown="0">
  <x:autoFilter ref="A5:K505"/>
  <x:tableColumns count="11">
    <x:tableColumn id="1" name="Session ID"/>
    <x:tableColumn id="2" name="Date"/>
    <x:tableColumn id="3" name="Exercise / setup"/>
    <x:tableColumn id="4" name="Set #"/>
    <x:tableColumn id="5" name="Reps"/>
    <x:tableColumn id="6" name="Load"/>
    <x:tableColumn id="7" name="Unit"/>
    <x:tableColumn id="8" name="Notes / effort"/>
    <x:tableColumn id="9" name="Row status"/>
    <x:tableColumn id="10" name="Volume load"/>
    <x:tableColumn id="11" name="First session ro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Sets" displayName="ExampleSets" ref="A5:K13" headerRowCount="1" totalsRowCount="0" totalsRowShown="0">
  <x:autoFilter ref="A5:K13"/>
  <x:tableColumns count="11">
    <x:tableColumn id="1" name="Session ID"/>
    <x:tableColumn id="2" name="Date"/>
    <x:tableColumn id="3" name="Exercise / setup"/>
    <x:tableColumn id="4" name="Set #"/>
    <x:tableColumn id="5" name="Reps"/>
    <x:tableColumn id="6" name="Load"/>
    <x:tableColumn id="7" name="Unit"/>
    <x:tableColumn id="8" name="Notes / effort"/>
    <x:tableColumn id="9" name="Row status"/>
    <x:tableColumn id="10" name="Volume load"/>
    <x:tableColumn id="11" name="First session ro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a4c6157aeb242a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74931e98c2a4335" /></Relationships>
</file>

<file path=xl/worksheets/sheet1.xml><?xml version="1.0" encoding="utf-8"?>
<x:worksheet xmlns:x="http://schemas.openxmlformats.org/spreadsheetml/2006/main">
  <x:sheetPr>
    <x:tabColor rgb="FF243A55"/>
  </x:sheetPr>
  <x:sheetViews>
    <x:sheetView showGridLines="0" workbookViewId="0"/>
  </x:sheetViews>
  <x:sheetFormatPr defaultRowHeight="15"/>
  <x:cols>
    <x:col min="1" max="1" width="15.5" hidden="0" customWidth="1"/>
    <x:col min="2" max="2" width="24" hidden="0" customWidth="1"/>
    <x:col min="3" max="3" width="11" hidden="0" customWidth="1"/>
    <x:col min="4" max="4" width="11.5" hidden="0" customWidth="1"/>
    <x:col min="5" max="5" width="11" hidden="0" customWidth="1"/>
    <x:col min="6" max="6" width="9" hidden="0" customWidth="1"/>
    <x:col min="7" max="7" width="2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Setgraph workout schedule</x:v>
      </x:c>
      <x:c r="B2" s="5"/>
      <x:c r="C2" s="5"/>
      <x:c r="D2" s="5"/>
      <x:c r="E2" s="5"/>
      <x:c r="F2" s="5"/>
      <x:c r="G2" s="5"/>
    </x:row>
    <x:row r="3" ht="25" customHeight="1">
      <x:c r="A3" s="6" t="str">
        <x:v>Amber cells are editable. Gray cells calculate from Set log. See Examples before your first entry.</x:v>
      </x:c>
      <x:c r="B3" s="2"/>
      <x:c r="C3" s="2"/>
      <x:c r="D3" s="2"/>
      <x:c r="E3" s="2"/>
      <x:c r="F3" s="2"/>
      <x:c r="G3" s="2"/>
    </x:row>
    <x:row r="4" ht="25" customHeight="1">
      <x:c r="A4" s="2" t="str">
        <x:v>Week starting (Mon)</x:v>
      </x:c>
      <x:c r="B4" s="8"/>
      <x:c r="C4" s="9" t="str">
        <x:f>IF(B4="","Enter a Monday date",IFERROR(IF(AND(ISNUMBER(B4),B4&gt;=1,B4&lt;=2958459,MOD(B4,1)=0,WEEKDAY(B4,2)=1),"","Use a valid Monday"),"Use a valid Monday"))</x:f>
        <x:v>Enter a Monday date</x:v>
      </x:c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8" customHeight="1">
      <x:c r="A6" s="10" t="str">
        <x:v>All logged work</x:v>
      </x:c>
      <x:c r="B6" s="2"/>
      <x:c r="C6" s="2"/>
      <x:c r="D6" s="2"/>
      <x:c r="E6" s="2"/>
      <x:c r="F6" s="2"/>
      <x:c r="G6" s="2"/>
    </x:row>
    <x:row r="7" ht="34" customHeight="1">
      <x:c r="A7" s="19" t="str">
        <x:v>Sessions logged</x:v>
      </x:c>
      <x:c r="B7" s="20" t="str">
        <x:v>Valid set rows</x:v>
      </x:c>
      <x:c r="C7" s="20" t="str">
        <x:v>Rows to fix</x:v>
      </x:c>
      <x:c r="D7" s="20" t="str">
        <x:v>kg · reps</x:v>
      </x:c>
      <x:c r="E7" s="20" t="str">
        <x:v>lb · reps</x:v>
      </x:c>
      <x:c r="F7" s="21" t="str">
        <x:v>BW sets</x:v>
      </x:c>
      <x:c r="G7" s="6" t="str">
        <x:v>Volume load = actual reps × load</x:v>
      </x:c>
    </x:row>
    <x:row r="8" ht="33" customHeight="1">
      <x:c r="A8" s="25" t="n">
        <x:f>SUM('Set log'!$K$6:$K$505)</x:f>
        <x:v>0</x:v>
      </x:c>
      <x:c r="B8" s="25" t="n">
        <x:f>COUNTIFS('Set log'!$I$6:$I$505,"Logged")+COUNTIFS('Set log'!$I$6:$I$505,"Logged (BW)")</x:f>
        <x:v>0</x:v>
      </x:c>
      <x:c r="C8" s="25" t="n">
        <x:f>COUNTIFS('Set log'!$I$6:$I$505,"Check session ID")+COUNTIFS('Set log'!$I$6:$I$505,"Check date")+COUNTIFS('Set log'!$I$6:$I$505,"Check exercise name")+COUNTIFS('Set log'!$I$6:$I$505,"Check set number")+COUNTIFS('Set log'!$I$6:$I$505,"Check reps")+COUNTIFS('Set log'!$I$6:$I$505,"Choose kg, lb or BW")+COUNTIFS('Set log'!$I$6:$I$505,"Enter numeric load")+COUNTIFS('Set log'!$I$6:$I$505,"Check load / unit")+COUNTIFS('Set log'!$I$6:$I$505,"ID has multiple dates")+COUNTIFS('Set log'!$I$6:$I$505,"Duplicate set number")+COUNTIFS('Set log'!$I$6:$I$505,"Check numeric fields")+COUNTIFS('Set log'!$I$6:$I$505,"Check ID characters")+COUNTIFS('Set log'!$I$6:$I$505,"Check name characters")</x:f>
        <x:v>0</x:v>
      </x:c>
      <x:c r="D8" s="26" t="str">
        <x:f>IF(COUNTIFS('Set log'!$I$6:$I$505,"Logged",'Set log'!$G$6:$G$505,"kg")=0,"",SUMIFS('Set log'!$J$6:$J$505,'Set log'!$I$6:$I$505,"Logged",'Set log'!$G$6:$G$505,"kg"))</x:f>
      </x:c>
      <x:c r="E8" s="26" t="str">
        <x:f>IF(COUNTIFS('Set log'!$I$6:$I$505,"Logged",'Set log'!$G$6:$G$505,"lb")=0,"",SUMIFS('Set log'!$J$6:$J$505,'Set log'!$I$6:$I$505,"Logged",'Set log'!$G$6:$G$505,"lb"))</x:f>
      </x:c>
      <x:c r="F8" s="25" t="n">
        <x:f>COUNTIFS('Set log'!$I$6:$I$505,"Logged (BW)")</x:f>
        <x:v>0</x:v>
      </x:c>
      <x:c r="G8" s="6" t="str">
        <x:v>kg and lb are never added together</x:v>
      </x:c>
    </x:row>
    <x:row r="9" ht="25" customHeight="1">
      <x:c r="A9" s="2"/>
      <x:c r="B9" s="2"/>
      <x:c r="C9" s="2"/>
      <x:c r="D9" s="2"/>
      <x:c r="E9" s="2"/>
      <x:c r="F9" s="2"/>
      <x:c r="G9" s="2"/>
    </x:row>
    <x:row r="10" ht="28" customHeight="1">
      <x:c r="A10" s="10" t="str">
        <x:v>Weekly schedule</x:v>
      </x:c>
      <x:c r="B10" s="2"/>
      <x:c r="C10" s="2"/>
      <x:c r="D10" s="2"/>
      <x:c r="E10" s="2"/>
      <x:c r="F10" s="2"/>
      <x:c r="G10" s="2"/>
    </x:row>
    <x:row r="11" ht="28" customHeight="1">
      <x:c r="A11" s="19" t="str">
        <x:v>Day</x:v>
      </x:c>
      <x:c r="B11" s="20" t="str">
        <x:v>Focus / notes</x:v>
      </x:c>
      <x:c r="C11" s="20" t="str">
        <x:v>Slot</x:v>
      </x:c>
      <x:c r="D11" s="20" t="str">
        <x:v>Date</x:v>
      </x:c>
      <x:c r="E11" s="21" t="str">
        <x:v>Session ID</x:v>
      </x:c>
      <x:c r="F11" s="2"/>
      <x:c r="G11" s="10" t="str">
        <x:v>Start here</x:v>
      </x:c>
    </x:row>
    <x:row r="12" ht="30" customHeight="1">
      <x:c r="A12" s="2" t="str">
        <x:v>Monday</x:v>
      </x:c>
      <x:c r="B12" s="7"/>
      <x:c r="C12" s="7"/>
      <x:c r="D12" s="28" t="str">
        <x:f>IF(OR($B$4="",$C$4&lt;&gt;""),"",$B$4+0)</x:f>
      </x:c>
      <x:c r="E12" s="7"/>
      <x:c r="F12" s="2"/>
      <x:c r="G12" s="29" t="str">
        <x:v>1. Enter the Monday date above.</x:v>
      </x:c>
    </x:row>
    <x:row r="13" ht="30" customHeight="1">
      <x:c r="A13" s="2" t="str">
        <x:v>Tuesday</x:v>
      </x:c>
      <x:c r="B13" s="7"/>
      <x:c r="C13" s="7"/>
      <x:c r="D13" s="28" t="str">
        <x:f>IF(OR($B$4="",$C$4&lt;&gt;""),"",$B$4+1)</x:f>
      </x:c>
      <x:c r="E13" s="7"/>
      <x:c r="F13" s="2"/>
      <x:c r="G13" s="29" t="str">
        <x:v>2. Choose Training, Rest or Other.</x:v>
      </x:c>
    </x:row>
    <x:row r="14" ht="30" customHeight="1">
      <x:c r="A14" s="2" t="str">
        <x:v>Wednesday</x:v>
      </x:c>
      <x:c r="B14" s="7"/>
      <x:c r="C14" s="7"/>
      <x:c r="D14" s="28" t="str">
        <x:f>IF(OR($B$4="",$C$4&lt;&gt;""),"",$B$4+2)</x:f>
      </x:c>
      <x:c r="E14" s="7"/>
      <x:c r="F14" s="2"/>
      <x:c r="G14" s="29" t="str">
        <x:v>3. Give each session a unique ID.</x:v>
      </x:c>
    </x:row>
    <x:row r="15" ht="30" customHeight="1">
      <x:c r="A15" s="2" t="str">
        <x:v>Thursday</x:v>
      </x:c>
      <x:c r="B15" s="7"/>
      <x:c r="C15" s="7"/>
      <x:c r="D15" s="28" t="str">
        <x:f>IF(OR($B$4="",$C$4&lt;&gt;""),"",$B$4+3)</x:f>
      </x:c>
      <x:c r="E15" s="7"/>
      <x:c r="F15" s="2"/>
      <x:c r="G15" s="29" t="str">
        <x:v>4. Add your targets below.</x:v>
      </x:c>
    </x:row>
    <x:row r="16" ht="30" customHeight="1">
      <x:c r="A16" s="2" t="str">
        <x:v>Friday</x:v>
      </x:c>
      <x:c r="B16" s="7"/>
      <x:c r="C16" s="7"/>
      <x:c r="D16" s="28" t="str">
        <x:f>IF(OR($B$4="",$C$4&lt;&gt;""),"",$B$4+4)</x:f>
      </x:c>
      <x:c r="E16" s="7"/>
      <x:c r="F16" s="2"/>
      <x:c r="G16" s="29" t="str">
        <x:v>5. Log actual sets on Set log.</x:v>
      </x:c>
    </x:row>
    <x:row r="17" ht="30" customHeight="1">
      <x:c r="A17" s="2" t="str">
        <x:v>Saturday</x:v>
      </x:c>
      <x:c r="B17" s="7"/>
      <x:c r="C17" s="7"/>
      <x:c r="D17" s="28" t="str">
        <x:f>IF(OR($B$4="",$C$4&lt;&gt;""),"",$B$4+5)</x:f>
      </x:c>
      <x:c r="E17" s="7"/>
      <x:c r="F17" s="2"/>
      <x:c r="G17" s="29" t="str">
        <x:v>6. Fix flagged rows before review.</x:v>
      </x:c>
    </x:row>
    <x:row r="18" ht="30" customHeight="1">
      <x:c r="A18" s="2" t="str">
        <x:v>Sunday</x:v>
      </x:c>
      <x:c r="B18" s="7"/>
      <x:c r="C18" s="7"/>
      <x:c r="D18" s="28" t="str">
        <x:f>IF(OR($B$4="",$C$4&lt;&gt;""),"",$B$4+6)</x:f>
      </x:c>
      <x:c r="E18" s="7"/>
      <x:c r="F18" s="2"/>
      <x:c r="G18" s="29" t="str">
        <x:v>Plan entries do not count as completed.</x:v>
      </x:c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8" customHeight="1">
      <x:c r="A20" s="10" t="str">
        <x:v>Exercise targets</x:v>
      </x:c>
      <x:c r="B20" s="2"/>
      <x:c r="C20" s="2"/>
      <x:c r="D20" s="2"/>
      <x:c r="E20" s="2"/>
      <x:c r="F20" s="2"/>
      <x:c r="G20" s="2"/>
    </x:row>
    <x:row r="21" ht="25" customHeight="1">
      <x:c r="A21" s="6" t="str">
        <x:v>One row per planned exercise. Use your own program; targets are not completed work.</x:v>
      </x:c>
      <x:c r="B21" s="2"/>
      <x:c r="C21" s="2"/>
      <x:c r="D21" s="2"/>
      <x:c r="E21" s="2"/>
      <x:c r="F21" s="2"/>
      <x:c r="G21" s="2"/>
    </x:row>
    <x:row r="22" ht="34" customHeight="1">
      <x:c r="A22" s="19" t="str">
        <x:v>Session ID</x:v>
      </x:c>
      <x:c r="B22" s="20" t="str">
        <x:v>Exercise / setup</x:v>
      </x:c>
      <x:c r="C22" s="20" t="str">
        <x:v>Planned sets</x:v>
      </x:c>
      <x:c r="D22" s="20" t="str">
        <x:v>Rep target</x:v>
      </x:c>
      <x:c r="E22" s="20" t="str">
        <x:v>Load target</x:v>
      </x:c>
      <x:c r="F22" s="20" t="str">
        <x:v>Unit</x:v>
      </x:c>
      <x:c r="G22" s="21" t="str">
        <x:v>Notes</x:v>
      </x:c>
    </x:row>
    <x:row r="23" ht="25" customHeight="1">
      <x:c r="A23" s="30"/>
      <x:c r="B23" s="7"/>
      <x:c r="C23" s="7"/>
      <x:c r="D23" s="7"/>
      <x:c r="E23" s="31"/>
      <x:c r="F23" s="7"/>
      <x:c r="G23" s="7"/>
    </x:row>
    <x:row r="24" ht="25" customHeight="1">
      <x:c r="A24" s="30"/>
      <x:c r="B24" s="7"/>
      <x:c r="C24" s="7"/>
      <x:c r="D24" s="7"/>
      <x:c r="E24" s="31"/>
      <x:c r="F24" s="7"/>
      <x:c r="G24" s="7"/>
    </x:row>
    <x:row r="25" ht="25" customHeight="1">
      <x:c r="A25" s="30"/>
      <x:c r="B25" s="7"/>
      <x:c r="C25" s="7"/>
      <x:c r="D25" s="7"/>
      <x:c r="E25" s="31"/>
      <x:c r="F25" s="7"/>
      <x:c r="G25" s="7"/>
    </x:row>
    <x:row r="26" ht="25" customHeight="1">
      <x:c r="A26" s="30"/>
      <x:c r="B26" s="7"/>
      <x:c r="C26" s="7"/>
      <x:c r="D26" s="7"/>
      <x:c r="E26" s="31"/>
      <x:c r="F26" s="7"/>
      <x:c r="G26" s="7"/>
    </x:row>
    <x:row r="27" ht="25" customHeight="1">
      <x:c r="A27" s="30"/>
      <x:c r="B27" s="7"/>
      <x:c r="C27" s="7"/>
      <x:c r="D27" s="7"/>
      <x:c r="E27" s="31"/>
      <x:c r="F27" s="7"/>
      <x:c r="G27" s="7"/>
    </x:row>
    <x:row r="28" ht="25" customHeight="1">
      <x:c r="A28" s="30"/>
      <x:c r="B28" s="7"/>
      <x:c r="C28" s="7"/>
      <x:c r="D28" s="7"/>
      <x:c r="E28" s="31"/>
      <x:c r="F28" s="7"/>
      <x:c r="G28" s="7"/>
    </x:row>
    <x:row r="29" ht="25" customHeight="1">
      <x:c r="A29" s="30"/>
      <x:c r="B29" s="7"/>
      <x:c r="C29" s="7"/>
      <x:c r="D29" s="7"/>
      <x:c r="E29" s="31"/>
      <x:c r="F29" s="7"/>
      <x:c r="G29" s="7"/>
    </x:row>
    <x:row r="30" ht="25" customHeight="1">
      <x:c r="A30" s="30"/>
      <x:c r="B30" s="7"/>
      <x:c r="C30" s="7"/>
      <x:c r="D30" s="7"/>
      <x:c r="E30" s="31"/>
      <x:c r="F30" s="7"/>
      <x:c r="G30" s="7"/>
    </x:row>
    <x:row r="31" ht="25" customHeight="1">
      <x:c r="A31" s="30"/>
      <x:c r="B31" s="7"/>
      <x:c r="C31" s="7"/>
      <x:c r="D31" s="7"/>
      <x:c r="E31" s="31"/>
      <x:c r="F31" s="7"/>
      <x:c r="G31" s="7"/>
    </x:row>
    <x:row r="32" ht="25" customHeight="1">
      <x:c r="A32" s="30"/>
      <x:c r="B32" s="7"/>
      <x:c r="C32" s="7"/>
      <x:c r="D32" s="7"/>
      <x:c r="E32" s="31"/>
      <x:c r="F32" s="7"/>
      <x:c r="G32" s="7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8" customHeight="1">
      <x:c r="A34" s="10" t="str">
        <x:v>Compare matching sets</x:v>
      </x:c>
      <x:c r="B34" s="2"/>
      <x:c r="C34" s="2"/>
      <x:c r="D34" s="2"/>
      <x:c r="E34" s="2"/>
      <x:c r="F34" s="2"/>
      <x:c r="G34" s="2"/>
    </x:row>
    <x:row r="35" ht="25" customHeight="1">
      <x:c r="A35" s="6" t="str">
        <x:v>Match exercise, reps and unit. Keep equipment, range of motion and load convention consistent.</x:v>
      </x:c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 t="str">
        <x:v>Exercise / setup</x:v>
      </x:c>
      <x:c r="B37" s="7"/>
      <x:c r="C37" s="2" t="str">
        <x:v>Reps</x:v>
      </x:c>
      <x:c r="D37" s="32"/>
      <x:c r="E37" s="2" t="str">
        <x:v>Unit</x:v>
      </x:c>
      <x:c r="F37" s="7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34" customHeight="1">
      <x:c r="A39" s="19" t="str">
        <x:v>Session ID</x:v>
      </x:c>
      <x:c r="B39" s="20" t="str">
        <x:v>Matching set rows</x:v>
      </x:c>
      <x:c r="C39" s="20" t="str">
        <x:v>Best load</x:v>
      </x:c>
      <x:c r="D39" s="20" t="str">
        <x:v>Unit</x:v>
      </x:c>
      <x:c r="E39" s="21" t="str">
        <x:v>Volume load</x:v>
      </x:c>
      <x:c r="F39" s="2"/>
      <x:c r="G39" s="6" t="str">
        <x:v>Enter two session IDs at left</x:v>
      </x:c>
    </x:row>
    <x:row r="40" ht="25" customHeight="1">
      <x:c r="A40" s="7"/>
      <x:c r="B40" s="22" t="str">
        <x:f>IF(OR(A40="",$B$37="",$D$37="",$F$37=""),"",IFERROR(IF(OR(NOT(ISTEXT(A40)),NOT(ISTEXT($B$37)),ISNUMBER(FIND("*",A40)),ISNUMBER(FIND("?",A40)),ISNUMBER(FIND("~",A40)),ISNUMBER(FIND("*",$B$37)),ISNUMBER(FIND("?",$B$37)),ISNUMBER(FIND("~",$B$37)),NOT(ISNUMBER($D$37)),$D$37&lt;1,MOD($D$37,1)&lt;&gt;0,AND($F$37&lt;&gt;"kg",$F$37&lt;&gt;"lb")),"Check inputs",COUNTIFS('Set log'!$A$6:$A$505,"="&amp;A40,'Set log'!$C$6:$C$505,"="&amp;$B$37,'Set log'!$E$6:$E$505,$D$37,'Set log'!$G$6:$G$505,$F$37,'Set log'!$I$6:$I$505,"Logged")),"Check inputs"))</x:f>
      </x:c>
      <x:c r="C40" s="33" t="str">
        <x:f>IF(ISNUMBER(B40),IF(B40&gt;0,_xlfn.MAXIFS('Set log'!$F$6:$F$505,'Set log'!$A$6:$A$505,"="&amp;A40,'Set log'!$C$6:$C$505,"="&amp;$B$37,'Set log'!$E$6:$E$505,$D$37,'Set log'!$G$6:$G$505,$F$37,'Set log'!$I$6:$I$505,"Logged"),""),"")</x:f>
      </x:c>
      <x:c r="D40" s="34" t="str">
        <x:f>IF(ISNUMBER(B40),IF(B40&gt;0,$F$37,""),"")</x:f>
      </x:c>
      <x:c r="E40" s="35" t="str">
        <x:f>IF(ISNUMBER(B40),IF(B40&gt;0,SUMIFS('Set log'!$J$6:$J$505,'Set log'!$A$6:$A$505,"="&amp;A40,'Set log'!$C$6:$C$505,"="&amp;$B$37,'Set log'!$E$6:$E$505,$D$37,'Set log'!$G$6:$G$505,$F$37,'Set log'!$I$6:$I$505,"Logged"),""),"")</x:f>
      </x:c>
      <x:c r="F40" s="2"/>
      <x:c r="G40" s="6" t="str">
        <x:v>Best load is the largest matching set load</x:v>
      </x:c>
    </x:row>
    <x:row r="41" ht="25" customHeight="1">
      <x:c r="A41" s="7"/>
      <x:c r="B41" s="22" t="str">
        <x:f>IF(OR(A41="",$B$37="",$D$37="",$F$37=""),"",IFERROR(IF(OR(NOT(ISTEXT(A41)),NOT(ISTEXT($B$37)),ISNUMBER(FIND("*",A41)),ISNUMBER(FIND("?",A41)),ISNUMBER(FIND("~",A41)),ISNUMBER(FIND("*",$B$37)),ISNUMBER(FIND("?",$B$37)),ISNUMBER(FIND("~",$B$37)),NOT(ISNUMBER($D$37)),$D$37&lt;1,MOD($D$37,1)&lt;&gt;0,AND($F$37&lt;&gt;"kg",$F$37&lt;&gt;"lb")),"Check inputs",COUNTIFS('Set log'!$A$6:$A$505,"="&amp;A41,'Set log'!$C$6:$C$505,"="&amp;$B$37,'Set log'!$E$6:$E$505,$D$37,'Set log'!$G$6:$G$505,$F$37,'Set log'!$I$6:$I$505,"Logged")),"Check inputs"))</x:f>
      </x:c>
      <x:c r="C41" s="33" t="str">
        <x:f>IF(ISNUMBER(B41),IF(B41&gt;0,_xlfn.MAXIFS('Set log'!$F$6:$F$505,'Set log'!$A$6:$A$505,"="&amp;A41,'Set log'!$C$6:$C$505,"="&amp;$B$37,'Set log'!$E$6:$E$505,$D$37,'Set log'!$G$6:$G$505,$F$37,'Set log'!$I$6:$I$505,"Logged"),""),"")</x:f>
      </x:c>
      <x:c r="D41" s="34" t="str">
        <x:f>IF(ISNUMBER(B41),IF(B41&gt;0,$F$37,""),"")</x:f>
      </x:c>
      <x:c r="E41" s="35" t="str">
        <x:f>IF(ISNUMBER(B41),IF(B41&gt;0,SUMIFS('Set log'!$J$6:$J$505,'Set log'!$A$6:$A$505,"="&amp;A41,'Set log'!$C$6:$C$505,"="&amp;$B$37,'Set log'!$E$6:$E$505,$D$37,'Set log'!$G$6:$G$505,$F$37,'Set log'!$I$6:$I$505,"Logged"),""),"")</x:f>
      </x:c>
      <x:c r="F41" s="2"/>
      <x:c r="G41" s="6" t="str">
        <x:v>A tie can include several matching sets</x:v>
      </x:c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6" t="str">
        <x:v>A blank result means no matching valid set. A higher volume load alone does not prove better training.</x:v>
      </x:c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6" t="str">
        <x:v>The summary uses all 500 Set log rows, including rows hidden by filters. Examples are excluded.</x:v>
      </x:c>
      <x:c r="B45" s="2"/>
      <x:c r="C45" s="2"/>
      <x:c r="D45" s="2"/>
      <x:c r="E45" s="2"/>
      <x:c r="F45" s="2"/>
      <x:c r="G45" s="2"/>
    </x:row>
    <x:row r="46" ht="25" customHeight="1">
      <x:c r="A46" s="6" t="str">
        <x:v>For another week, update this plan without clearing Set log. Save a dated backup before editing formulas.</x:v>
      </x:c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</x:sheetData>
  <x:conditionalFormatting sqref="C8:C8">
    <x:cfRule type="cellIs" dxfId="0" priority="1" operator="greaterThan">
      <x:formula>0</x:formula>
    </x:cfRule>
  </x:conditionalFormatting>
  <x:dataValidations count="5">
    <x:dataValidation type="list" sqref="C12:C18">
      <x:formula1>"Training,Rest,Other"</x:formula1>
    </x:dataValidation>
    <x:dataValidation type="list" sqref="F23:F32">
      <x:formula1>"kg,lb,BW"</x:formula1>
    </x:dataValidation>
    <x:dataValidation type="whole" operator="between" sqref="C23:C32">
      <x:formula1>1</x:formula1>
      <x:formula2>1000000</x:formula2>
    </x:dataValidation>
    <x:dataValidation type="list" sqref="F37">
      <x:formula1>"kg,lb"</x:formula1>
    </x:dataValidation>
    <x:dataValidation type="whole" operator="between" sqref="D37">
      <x:formula1>1</x:formula1>
      <x:formula2>1000000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.5" hidden="0" customWidth="1"/>
    <x:col min="2" max="2" width="11.5" hidden="0" customWidth="1"/>
    <x:col min="3" max="3" width="23" hidden="0" customWidth="1"/>
    <x:col min="4" max="4" width="7" hidden="0" customWidth="1"/>
    <x:col min="5" max="5" width="7" hidden="0" customWidth="1"/>
    <x:col min="6" max="6" width="8.5" hidden="0" customWidth="1"/>
    <x:col min="7" max="7" width="7" hidden="0" customWidth="1"/>
    <x:col min="8" max="8" width="25" hidden="0" customWidth="1"/>
    <x:col min="9" max="9" width="18.5" hidden="0" customWidth="1"/>
    <x:col min="10" max="10" width="10.5" hidden="0" customWidth="1"/>
    <x:col min="11" max="11" width="1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Set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6" t="str">
        <x:v>One actual set per row. Reuse a session ID within one workout; use another ID for a second workout that day.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6" t="str">
        <x:v>Edit amber A–H. kg/lb: load &gt; 0. Bodyweight/unloaded: Unit BW, Load 0. Details on Examples. Capacity: 500 sets.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4" customHeight="1">
      <x:c r="A5" s="19" t="str">
        <x:v>Session ID</x:v>
      </x:c>
      <x:c r="B5" s="20" t="str">
        <x:v>Date</x:v>
      </x:c>
      <x:c r="C5" s="20" t="str">
        <x:v>Exercise / setup</x:v>
      </x:c>
      <x:c r="D5" s="20" t="str">
        <x:v>Set #</x:v>
      </x:c>
      <x:c r="E5" s="20" t="str">
        <x:v>Reps</x:v>
      </x:c>
      <x:c r="F5" s="20" t="str">
        <x:v>Load</x:v>
      </x:c>
      <x:c r="G5" s="20" t="str">
        <x:v>Unit</x:v>
      </x:c>
      <x:c r="H5" s="20" t="str">
        <x:v>Notes / effort</x:v>
      </x:c>
      <x:c r="I5" s="20" t="str">
        <x:v>Row status</x:v>
      </x:c>
      <x:c r="J5" s="20" t="str">
        <x:v>Volume load</x:v>
      </x:c>
      <x:c r="K5" s="21" t="str">
        <x:v>First session row</x:v>
      </x:c>
    </x:row>
    <x:row r="6" ht="25" customHeight="1">
      <x:c r="A6" s="30"/>
      <x:c r="B6" s="37"/>
      <x:c r="C6" s="7"/>
      <x:c r="D6" s="39"/>
      <x:c r="E6" s="39"/>
      <x:c r="F6" s="40"/>
      <x:c r="G6" s="41"/>
      <x:c r="H6" s="7"/>
      <x:c r="I6" s="22" t="str">
        <x:f>IF(COUNTA(A6:H6)=0,"",IFERROR(IF(OR(NOT(ISTEXT(A6)),LEN(TRIM(A6))=0,A6&lt;&gt;TRIM(A6)),"Check session ID",IF(OR(ISNUMBER(FIND("*",A6)),ISNUMBER(FIND("?",A6)),ISNUMBER(FIND("~",A6))),"Check ID characters",IF(OR(NOT(ISNUMBER(B6)),B6&lt;1,B6&gt;2958465,MOD(B6,1)&lt;&gt;0),"Check date",IF(OR(NOT(ISTEXT(C6)),LEN(TRIM(C6))=0,C6&lt;&gt;TRIM(C6)),"Check exercise name",IF(OR(ISNUMBER(FIND("*",C6)),ISNUMBER(FIND("?",C6)),ISNUMBER(FIND("~",C6))),"Check name characters",IF(OR(NOT(ISNUMBER(D6)),D6&lt;1,MOD(D6,1)&lt;&gt;0),"Check set number",IF(OR(NOT(ISNUMBER(E6)),E6&lt;1,MOD(E6,1)&lt;&gt;0),"Check reps",IF(AND(G6&lt;&gt;"kg",G6&lt;&gt;"lb",G6&lt;&gt;"BW"),"Choose kg, lb or BW",IF(NOT(ISNUMBER(F6)),"Enter numeric load",IF(IF(G6="BW",F6&lt;&gt;0,F6&lt;=0),"Check load / unit",IF(COUNTIFS($A$6:$A$505,"="&amp;A6,$B$6:$B$505,"&gt;=1",$B$6:$B$505,"&lt;&gt;"&amp;B6)&gt;0,"ID has multiple dates",IF(COUNTIFS($A$6:$A$505,"="&amp;A6,$C$6:$C$505,"="&amp;C6,$D$6:$D$505,D6)&gt;1,"Duplicate set number",IF(G6="BW","Logged (BW)","Logged"))))))))))))),"Check numeric fields"))</x:f>
      </x:c>
      <x:c r="J6" s="42" t="str">
        <x:f>IF(I6="Logged",E6*F6,"")</x:f>
      </x:c>
      <x:c r="K6" s="43" t="str">
        <x:f>IF(LEFT(I6,6)="Logged",IF(COUNTIFS($A$6:A6,"="&amp;A6,$I$6:I6,"Logged")+COUNTIFS($A$6:A6,"="&amp;A6,$I$6:I6,"Logged (BW)")=1,1,0),"")</x:f>
      </x:c>
    </x:row>
    <x:row r="7" ht="25" customHeight="1">
      <x:c r="A7" s="30"/>
      <x:c r="B7" s="37"/>
      <x:c r="C7" s="7"/>
      <x:c r="D7" s="39"/>
      <x:c r="E7" s="39"/>
      <x:c r="F7" s="40"/>
      <x:c r="G7" s="41"/>
      <x:c r="H7" s="7"/>
      <x:c r="I7" s="22" t="str">
        <x:f>IF(COUNTA(A7:H7)=0,"",IFERROR(IF(OR(NOT(ISTEXT(A7)),LEN(TRIM(A7))=0,A7&lt;&gt;TRIM(A7)),"Check session ID",IF(OR(ISNUMBER(FIND("*",A7)),ISNUMBER(FIND("?",A7)),ISNUMBER(FIND("~",A7))),"Check ID characters",IF(OR(NOT(ISNUMBER(B7)),B7&lt;1,B7&gt;2958465,MOD(B7,1)&lt;&gt;0),"Check date",IF(OR(NOT(ISTEXT(C7)),LEN(TRIM(C7))=0,C7&lt;&gt;TRIM(C7)),"Check exercise name",IF(OR(ISNUMBER(FIND("*",C7)),ISNUMBER(FIND("?",C7)),ISNUMBER(FIND("~",C7))),"Check name characters",IF(OR(NOT(ISNUMBER(D7)),D7&lt;1,MOD(D7,1)&lt;&gt;0),"Check set number",IF(OR(NOT(ISNUMBER(E7)),E7&lt;1,MOD(E7,1)&lt;&gt;0),"Check reps",IF(AND(G7&lt;&gt;"kg",G7&lt;&gt;"lb",G7&lt;&gt;"BW"),"Choose kg, lb or BW",IF(NOT(ISNUMBER(F7)),"Enter numeric load",IF(IF(G7="BW",F7&lt;&gt;0,F7&lt;=0),"Check load / unit",IF(COUNTIFS($A$6:$A$505,"="&amp;A7,$B$6:$B$505,"&gt;=1",$B$6:$B$505,"&lt;&gt;"&amp;B7)&gt;0,"ID has multiple dates",IF(COUNTIFS($A$6:$A$505,"="&amp;A7,$C$6:$C$505,"="&amp;C7,$D$6:$D$505,D7)&gt;1,"Duplicate set number",IF(G7="BW","Logged (BW)","Logged"))))))))))))),"Check numeric fields"))</x:f>
      </x:c>
      <x:c r="J7" s="42" t="str">
        <x:f>IF(I7="Logged",E7*F7,"")</x:f>
      </x:c>
      <x:c r="K7" s="43" t="str">
        <x:f>IF(LEFT(I7,6)="Logged",IF(COUNTIFS($A$6:A7,"="&amp;A7,$I$6:I7,"Logged")+COUNTIFS($A$6:A7,"="&amp;A7,$I$6:I7,"Logged (BW)")=1,1,0),"")</x:f>
      </x:c>
    </x:row>
    <x:row r="8" ht="25" customHeight="1">
      <x:c r="A8" s="30"/>
      <x:c r="B8" s="37"/>
      <x:c r="C8" s="7"/>
      <x:c r="D8" s="39"/>
      <x:c r="E8" s="39"/>
      <x:c r="F8" s="40"/>
      <x:c r="G8" s="41"/>
      <x:c r="H8" s="7"/>
      <x:c r="I8" s="22" t="str">
        <x:f>IF(COUNTA(A8:H8)=0,"",IFERROR(IF(OR(NOT(ISTEXT(A8)),LEN(TRIM(A8))=0,A8&lt;&gt;TRIM(A8)),"Check session ID",IF(OR(ISNUMBER(FIND("*",A8)),ISNUMBER(FIND("?",A8)),ISNUMBER(FIND("~",A8))),"Check ID characters",IF(OR(NOT(ISNUMBER(B8)),B8&lt;1,B8&gt;2958465,MOD(B8,1)&lt;&gt;0),"Check date",IF(OR(NOT(ISTEXT(C8)),LEN(TRIM(C8))=0,C8&lt;&gt;TRIM(C8)),"Check exercise name",IF(OR(ISNUMBER(FIND("*",C8)),ISNUMBER(FIND("?",C8)),ISNUMBER(FIND("~",C8))),"Check name characters",IF(OR(NOT(ISNUMBER(D8)),D8&lt;1,MOD(D8,1)&lt;&gt;0),"Check set number",IF(OR(NOT(ISNUMBER(E8)),E8&lt;1,MOD(E8,1)&lt;&gt;0),"Check reps",IF(AND(G8&lt;&gt;"kg",G8&lt;&gt;"lb",G8&lt;&gt;"BW"),"Choose kg, lb or BW",IF(NOT(ISNUMBER(F8)),"Enter numeric load",IF(IF(G8="BW",F8&lt;&gt;0,F8&lt;=0),"Check load / unit",IF(COUNTIFS($A$6:$A$505,"="&amp;A8,$B$6:$B$505,"&gt;=1",$B$6:$B$505,"&lt;&gt;"&amp;B8)&gt;0,"ID has multiple dates",IF(COUNTIFS($A$6:$A$505,"="&amp;A8,$C$6:$C$505,"="&amp;C8,$D$6:$D$505,D8)&gt;1,"Duplicate set number",IF(G8="BW","Logged (BW)","Logged"))))))))))))),"Check numeric fields"))</x:f>
      </x:c>
      <x:c r="J8" s="42" t="str">
        <x:f>IF(I8="Logged",E8*F8,"")</x:f>
      </x:c>
      <x:c r="K8" s="43" t="str">
        <x:f>IF(LEFT(I8,6)="Logged",IF(COUNTIFS($A$6:A8,"="&amp;A8,$I$6:I8,"Logged")+COUNTIFS($A$6:A8,"="&amp;A8,$I$6:I8,"Logged (BW)")=1,1,0),"")</x:f>
      </x:c>
    </x:row>
    <x:row r="9" ht="25" customHeight="1">
      <x:c r="A9" s="30"/>
      <x:c r="B9" s="37"/>
      <x:c r="C9" s="7"/>
      <x:c r="D9" s="39"/>
      <x:c r="E9" s="39"/>
      <x:c r="F9" s="40"/>
      <x:c r="G9" s="41"/>
      <x:c r="H9" s="7"/>
      <x:c r="I9" s="22" t="str">
        <x:f>IF(COUNTA(A9:H9)=0,"",IFERROR(IF(OR(NOT(ISTEXT(A9)),LEN(TRIM(A9))=0,A9&lt;&gt;TRIM(A9)),"Check session ID",IF(OR(ISNUMBER(FIND("*",A9)),ISNUMBER(FIND("?",A9)),ISNUMBER(FIND("~",A9))),"Check ID characters",IF(OR(NOT(ISNUMBER(B9)),B9&lt;1,B9&gt;2958465,MOD(B9,1)&lt;&gt;0),"Check date",IF(OR(NOT(ISTEXT(C9)),LEN(TRIM(C9))=0,C9&lt;&gt;TRIM(C9)),"Check exercise name",IF(OR(ISNUMBER(FIND("*",C9)),ISNUMBER(FIND("?",C9)),ISNUMBER(FIND("~",C9))),"Check name characters",IF(OR(NOT(ISNUMBER(D9)),D9&lt;1,MOD(D9,1)&lt;&gt;0),"Check set number",IF(OR(NOT(ISNUMBER(E9)),E9&lt;1,MOD(E9,1)&lt;&gt;0),"Check reps",IF(AND(G9&lt;&gt;"kg",G9&lt;&gt;"lb",G9&lt;&gt;"BW"),"Choose kg, lb or BW",IF(NOT(ISNUMBER(F9)),"Enter numeric load",IF(IF(G9="BW",F9&lt;&gt;0,F9&lt;=0),"Check load / unit",IF(COUNTIFS($A$6:$A$505,"="&amp;A9,$B$6:$B$505,"&gt;=1",$B$6:$B$505,"&lt;&gt;"&amp;B9)&gt;0,"ID has multiple dates",IF(COUNTIFS($A$6:$A$505,"="&amp;A9,$C$6:$C$505,"="&amp;C9,$D$6:$D$505,D9)&gt;1,"Duplicate set number",IF(G9="BW","Logged (BW)","Logged"))))))))))))),"Check numeric fields"))</x:f>
      </x:c>
      <x:c r="J9" s="42" t="str">
        <x:f>IF(I9="Logged",E9*F9,"")</x:f>
      </x:c>
      <x:c r="K9" s="43" t="str">
        <x:f>IF(LEFT(I9,6)="Logged",IF(COUNTIFS($A$6:A9,"="&amp;A9,$I$6:I9,"Logged")+COUNTIFS($A$6:A9,"="&amp;A9,$I$6:I9,"Logged (BW)")=1,1,0),"")</x:f>
      </x:c>
    </x:row>
    <x:row r="10" ht="25" customHeight="1">
      <x:c r="A10" s="30"/>
      <x:c r="B10" s="37"/>
      <x:c r="C10" s="7"/>
      <x:c r="D10" s="39"/>
      <x:c r="E10" s="39"/>
      <x:c r="F10" s="40"/>
      <x:c r="G10" s="41"/>
      <x:c r="H10" s="7"/>
      <x:c r="I10" s="22" t="str">
        <x:f>IF(COUNTA(A10:H10)=0,"",IFERROR(IF(OR(NOT(ISTEXT(A10)),LEN(TRIM(A10))=0,A10&lt;&gt;TRIM(A10)),"Check session ID",IF(OR(ISNUMBER(FIND("*",A10)),ISNUMBER(FIND("?",A10)),ISNUMBER(FIND("~",A10))),"Check ID characters",IF(OR(NOT(ISNUMBER(B10)),B10&lt;1,B10&gt;2958465,MOD(B10,1)&lt;&gt;0),"Check date",IF(OR(NOT(ISTEXT(C10)),LEN(TRIM(C10))=0,C10&lt;&gt;TRIM(C10)),"Check exercise name",IF(OR(ISNUMBER(FIND("*",C10)),ISNUMBER(FIND("?",C10)),ISNUMBER(FIND("~",C10))),"Check name characters",IF(OR(NOT(ISNUMBER(D10)),D10&lt;1,MOD(D10,1)&lt;&gt;0),"Check set number",IF(OR(NOT(ISNUMBER(E10)),E10&lt;1,MOD(E10,1)&lt;&gt;0),"Check reps",IF(AND(G10&lt;&gt;"kg",G10&lt;&gt;"lb",G10&lt;&gt;"BW"),"Choose kg, lb or BW",IF(NOT(ISNUMBER(F10)),"Enter numeric load",IF(IF(G10="BW",F10&lt;&gt;0,F10&lt;=0),"Check load / unit",IF(COUNTIFS($A$6:$A$505,"="&amp;A10,$B$6:$B$505,"&gt;=1",$B$6:$B$505,"&lt;&gt;"&amp;B10)&gt;0,"ID has multiple dates",IF(COUNTIFS($A$6:$A$505,"="&amp;A10,$C$6:$C$505,"="&amp;C10,$D$6:$D$505,D10)&gt;1,"Duplicate set number",IF(G10="BW","Logged (BW)","Logged"))))))))))))),"Check numeric fields"))</x:f>
      </x:c>
      <x:c r="J10" s="42" t="str">
        <x:f>IF(I10="Logged",E10*F10,"")</x:f>
      </x:c>
      <x:c r="K10" s="43" t="str">
        <x:f>IF(LEFT(I10,6)="Logged",IF(COUNTIFS($A$6:A10,"="&amp;A10,$I$6:I10,"Logged")+COUNTIFS($A$6:A10,"="&amp;A10,$I$6:I10,"Logged (BW)")=1,1,0),"")</x:f>
      </x:c>
    </x:row>
    <x:row r="11" ht="25" customHeight="1">
      <x:c r="A11" s="30"/>
      <x:c r="B11" s="37"/>
      <x:c r="C11" s="7"/>
      <x:c r="D11" s="39"/>
      <x:c r="E11" s="39"/>
      <x:c r="F11" s="40"/>
      <x:c r="G11" s="41"/>
      <x:c r="H11" s="7"/>
      <x:c r="I11" s="22" t="str">
        <x:f>IF(COUNTA(A11:H11)=0,"",IFERROR(IF(OR(NOT(ISTEXT(A11)),LEN(TRIM(A11))=0,A11&lt;&gt;TRIM(A11)),"Check session ID",IF(OR(ISNUMBER(FIND("*",A11)),ISNUMBER(FIND("?",A11)),ISNUMBER(FIND("~",A11))),"Check ID characters",IF(OR(NOT(ISNUMBER(B11)),B11&lt;1,B11&gt;2958465,MOD(B11,1)&lt;&gt;0),"Check date",IF(OR(NOT(ISTEXT(C11)),LEN(TRIM(C11))=0,C11&lt;&gt;TRIM(C11)),"Check exercise name",IF(OR(ISNUMBER(FIND("*",C11)),ISNUMBER(FIND("?",C11)),ISNUMBER(FIND("~",C11))),"Check name characters",IF(OR(NOT(ISNUMBER(D11)),D11&lt;1,MOD(D11,1)&lt;&gt;0),"Check set number",IF(OR(NOT(ISNUMBER(E11)),E11&lt;1,MOD(E11,1)&lt;&gt;0),"Check reps",IF(AND(G11&lt;&gt;"kg",G11&lt;&gt;"lb",G11&lt;&gt;"BW"),"Choose kg, lb or BW",IF(NOT(ISNUMBER(F11)),"Enter numeric load",IF(IF(G11="BW",F11&lt;&gt;0,F11&lt;=0),"Check load / unit",IF(COUNTIFS($A$6:$A$505,"="&amp;A11,$B$6:$B$505,"&gt;=1",$B$6:$B$505,"&lt;&gt;"&amp;B11)&gt;0,"ID has multiple dates",IF(COUNTIFS($A$6:$A$505,"="&amp;A11,$C$6:$C$505,"="&amp;C11,$D$6:$D$505,D11)&gt;1,"Duplicate set number",IF(G11="BW","Logged (BW)","Logged"))))))))))))),"Check numeric fields"))</x:f>
      </x:c>
      <x:c r="J11" s="42" t="str">
        <x:f>IF(I11="Logged",E11*F11,"")</x:f>
      </x:c>
      <x:c r="K11" s="43" t="str">
        <x:f>IF(LEFT(I11,6)="Logged",IF(COUNTIFS($A$6:A11,"="&amp;A11,$I$6:I11,"Logged")+COUNTIFS($A$6:A11,"="&amp;A11,$I$6:I11,"Logged (BW)")=1,1,0),"")</x:f>
      </x:c>
    </x:row>
    <x:row r="12" ht="25" customHeight="1">
      <x:c r="A12" s="30"/>
      <x:c r="B12" s="37"/>
      <x:c r="C12" s="7"/>
      <x:c r="D12" s="39"/>
      <x:c r="E12" s="39"/>
      <x:c r="F12" s="40"/>
      <x:c r="G12" s="41"/>
      <x:c r="H12" s="7"/>
      <x:c r="I12" s="22" t="str">
        <x:f>IF(COUNTA(A12:H12)=0,"",IFERROR(IF(OR(NOT(ISTEXT(A12)),LEN(TRIM(A12))=0,A12&lt;&gt;TRIM(A12)),"Check session ID",IF(OR(ISNUMBER(FIND("*",A12)),ISNUMBER(FIND("?",A12)),ISNUMBER(FIND("~",A12))),"Check ID characters",IF(OR(NOT(ISNUMBER(B12)),B12&lt;1,B12&gt;2958465,MOD(B12,1)&lt;&gt;0),"Check date",IF(OR(NOT(ISTEXT(C12)),LEN(TRIM(C12))=0,C12&lt;&gt;TRIM(C12)),"Check exercise name",IF(OR(ISNUMBER(FIND("*",C12)),ISNUMBER(FIND("?",C12)),ISNUMBER(FIND("~",C12))),"Check name characters",IF(OR(NOT(ISNUMBER(D12)),D12&lt;1,MOD(D12,1)&lt;&gt;0),"Check set number",IF(OR(NOT(ISNUMBER(E12)),E12&lt;1,MOD(E12,1)&lt;&gt;0),"Check reps",IF(AND(G12&lt;&gt;"kg",G12&lt;&gt;"lb",G12&lt;&gt;"BW"),"Choose kg, lb or BW",IF(NOT(ISNUMBER(F12)),"Enter numeric load",IF(IF(G12="BW",F12&lt;&gt;0,F12&lt;=0),"Check load / unit",IF(COUNTIFS($A$6:$A$505,"="&amp;A12,$B$6:$B$505,"&gt;=1",$B$6:$B$505,"&lt;&gt;"&amp;B12)&gt;0,"ID has multiple dates",IF(COUNTIFS($A$6:$A$505,"="&amp;A12,$C$6:$C$505,"="&amp;C12,$D$6:$D$505,D12)&gt;1,"Duplicate set number",IF(G12="BW","Logged (BW)","Logged"))))))))))))),"Check numeric fields"))</x:f>
      </x:c>
      <x:c r="J12" s="42" t="str">
        <x:f>IF(I12="Logged",E12*F12,"")</x:f>
      </x:c>
      <x:c r="K12" s="43" t="str">
        <x:f>IF(LEFT(I12,6)="Logged",IF(COUNTIFS($A$6:A12,"="&amp;A12,$I$6:I12,"Logged")+COUNTIFS($A$6:A12,"="&amp;A12,$I$6:I12,"Logged (BW)")=1,1,0),"")</x:f>
      </x:c>
    </x:row>
    <x:row r="13" ht="25" customHeight="1">
      <x:c r="A13" s="30"/>
      <x:c r="B13" s="37"/>
      <x:c r="C13" s="7"/>
      <x:c r="D13" s="39"/>
      <x:c r="E13" s="39"/>
      <x:c r="F13" s="40"/>
      <x:c r="G13" s="41"/>
      <x:c r="H13" s="7"/>
      <x:c r="I13" s="22" t="str">
        <x:f>IF(COUNTA(A13:H13)=0,"",IFERROR(IF(OR(NOT(ISTEXT(A13)),LEN(TRIM(A13))=0,A13&lt;&gt;TRIM(A13)),"Check session ID",IF(OR(ISNUMBER(FIND("*",A13)),ISNUMBER(FIND("?",A13)),ISNUMBER(FIND("~",A13))),"Check ID characters",IF(OR(NOT(ISNUMBER(B13)),B13&lt;1,B13&gt;2958465,MOD(B13,1)&lt;&gt;0),"Check date",IF(OR(NOT(ISTEXT(C13)),LEN(TRIM(C13))=0,C13&lt;&gt;TRIM(C13)),"Check exercise name",IF(OR(ISNUMBER(FIND("*",C13)),ISNUMBER(FIND("?",C13)),ISNUMBER(FIND("~",C13))),"Check name characters",IF(OR(NOT(ISNUMBER(D13)),D13&lt;1,MOD(D13,1)&lt;&gt;0),"Check set number",IF(OR(NOT(ISNUMBER(E13)),E13&lt;1,MOD(E13,1)&lt;&gt;0),"Check reps",IF(AND(G13&lt;&gt;"kg",G13&lt;&gt;"lb",G13&lt;&gt;"BW"),"Choose kg, lb or BW",IF(NOT(ISNUMBER(F13)),"Enter numeric load",IF(IF(G13="BW",F13&lt;&gt;0,F13&lt;=0),"Check load / unit",IF(COUNTIFS($A$6:$A$505,"="&amp;A13,$B$6:$B$505,"&gt;=1",$B$6:$B$505,"&lt;&gt;"&amp;B13)&gt;0,"ID has multiple dates",IF(COUNTIFS($A$6:$A$505,"="&amp;A13,$C$6:$C$505,"="&amp;C13,$D$6:$D$505,D13)&gt;1,"Duplicate set number",IF(G13="BW","Logged (BW)","Logged"))))))))))))),"Check numeric fields"))</x:f>
      </x:c>
      <x:c r="J13" s="42" t="str">
        <x:f>IF(I13="Logged",E13*F13,"")</x:f>
      </x:c>
      <x:c r="K13" s="43" t="str">
        <x:f>IF(LEFT(I13,6)="Logged",IF(COUNTIFS($A$6:A13,"="&amp;A13,$I$6:I13,"Logged")+COUNTIFS($A$6:A13,"="&amp;A13,$I$6:I13,"Logged (BW)")=1,1,0),"")</x:f>
      </x:c>
    </x:row>
    <x:row r="14" ht="25" customHeight="1">
      <x:c r="A14" s="30"/>
      <x:c r="B14" s="37"/>
      <x:c r="C14" s="7"/>
      <x:c r="D14" s="39"/>
      <x:c r="E14" s="39"/>
      <x:c r="F14" s="40"/>
      <x:c r="G14" s="41"/>
      <x:c r="H14" s="7"/>
      <x:c r="I14" s="22" t="str">
        <x:f>IF(COUNTA(A14:H14)=0,"",IFERROR(IF(OR(NOT(ISTEXT(A14)),LEN(TRIM(A14))=0,A14&lt;&gt;TRIM(A14)),"Check session ID",IF(OR(ISNUMBER(FIND("*",A14)),ISNUMBER(FIND("?",A14)),ISNUMBER(FIND("~",A14))),"Check ID characters",IF(OR(NOT(ISNUMBER(B14)),B14&lt;1,B14&gt;2958465,MOD(B14,1)&lt;&gt;0),"Check date",IF(OR(NOT(ISTEXT(C14)),LEN(TRIM(C14))=0,C14&lt;&gt;TRIM(C14)),"Check exercise name",IF(OR(ISNUMBER(FIND("*",C14)),ISNUMBER(FIND("?",C14)),ISNUMBER(FIND("~",C14))),"Check name characters",IF(OR(NOT(ISNUMBER(D14)),D14&lt;1,MOD(D14,1)&lt;&gt;0),"Check set number",IF(OR(NOT(ISNUMBER(E14)),E14&lt;1,MOD(E14,1)&lt;&gt;0),"Check reps",IF(AND(G14&lt;&gt;"kg",G14&lt;&gt;"lb",G14&lt;&gt;"BW"),"Choose kg, lb or BW",IF(NOT(ISNUMBER(F14)),"Enter numeric load",IF(IF(G14="BW",F14&lt;&gt;0,F14&lt;=0),"Check load / unit",IF(COUNTIFS($A$6:$A$505,"="&amp;A14,$B$6:$B$505,"&gt;=1",$B$6:$B$505,"&lt;&gt;"&amp;B14)&gt;0,"ID has multiple dates",IF(COUNTIFS($A$6:$A$505,"="&amp;A14,$C$6:$C$505,"="&amp;C14,$D$6:$D$505,D14)&gt;1,"Duplicate set number",IF(G14="BW","Logged (BW)","Logged"))))))))))))),"Check numeric fields"))</x:f>
      </x:c>
      <x:c r="J14" s="42" t="str">
        <x:f>IF(I14="Logged",E14*F14,"")</x:f>
      </x:c>
      <x:c r="K14" s="43" t="str">
        <x:f>IF(LEFT(I14,6)="Logged",IF(COUNTIFS($A$6:A14,"="&amp;A14,$I$6:I14,"Logged")+COUNTIFS($A$6:A14,"="&amp;A14,$I$6:I14,"Logged (BW)")=1,1,0),"")</x:f>
      </x:c>
    </x:row>
    <x:row r="15" ht="25" customHeight="1">
      <x:c r="A15" s="30"/>
      <x:c r="B15" s="37"/>
      <x:c r="C15" s="7"/>
      <x:c r="D15" s="39"/>
      <x:c r="E15" s="39"/>
      <x:c r="F15" s="40"/>
      <x:c r="G15" s="41"/>
      <x:c r="H15" s="7"/>
      <x:c r="I15" s="22" t="str">
        <x:f>IF(COUNTA(A15:H15)=0,"",IFERROR(IF(OR(NOT(ISTEXT(A15)),LEN(TRIM(A15))=0,A15&lt;&gt;TRIM(A15)),"Check session ID",IF(OR(ISNUMBER(FIND("*",A15)),ISNUMBER(FIND("?",A15)),ISNUMBER(FIND("~",A15))),"Check ID characters",IF(OR(NOT(ISNUMBER(B15)),B15&lt;1,B15&gt;2958465,MOD(B15,1)&lt;&gt;0),"Check date",IF(OR(NOT(ISTEXT(C15)),LEN(TRIM(C15))=0,C15&lt;&gt;TRIM(C15)),"Check exercise name",IF(OR(ISNUMBER(FIND("*",C15)),ISNUMBER(FIND("?",C15)),ISNUMBER(FIND("~",C15))),"Check name characters",IF(OR(NOT(ISNUMBER(D15)),D15&lt;1,MOD(D15,1)&lt;&gt;0),"Check set number",IF(OR(NOT(ISNUMBER(E15)),E15&lt;1,MOD(E15,1)&lt;&gt;0),"Check reps",IF(AND(G15&lt;&gt;"kg",G15&lt;&gt;"lb",G15&lt;&gt;"BW"),"Choose kg, lb or BW",IF(NOT(ISNUMBER(F15)),"Enter numeric load",IF(IF(G15="BW",F15&lt;&gt;0,F15&lt;=0),"Check load / unit",IF(COUNTIFS($A$6:$A$505,"="&amp;A15,$B$6:$B$505,"&gt;=1",$B$6:$B$505,"&lt;&gt;"&amp;B15)&gt;0,"ID has multiple dates",IF(COUNTIFS($A$6:$A$505,"="&amp;A15,$C$6:$C$505,"="&amp;C15,$D$6:$D$505,D15)&gt;1,"Duplicate set number",IF(G15="BW","Logged (BW)","Logged"))))))))))))),"Check numeric fields"))</x:f>
      </x:c>
      <x:c r="J15" s="42" t="str">
        <x:f>IF(I15="Logged",E15*F15,"")</x:f>
      </x:c>
      <x:c r="K15" s="43" t="str">
        <x:f>IF(LEFT(I15,6)="Logged",IF(COUNTIFS($A$6:A15,"="&amp;A15,$I$6:I15,"Logged")+COUNTIFS($A$6:A15,"="&amp;A15,$I$6:I15,"Logged (BW)")=1,1,0),"")</x:f>
      </x:c>
    </x:row>
    <x:row r="16" ht="25" customHeight="1">
      <x:c r="A16" s="30"/>
      <x:c r="B16" s="37"/>
      <x:c r="C16" s="7"/>
      <x:c r="D16" s="39"/>
      <x:c r="E16" s="39"/>
      <x:c r="F16" s="40"/>
      <x:c r="G16" s="41"/>
      <x:c r="H16" s="7"/>
      <x:c r="I16" s="22" t="str">
        <x:f>IF(COUNTA(A16:H16)=0,"",IFERROR(IF(OR(NOT(ISTEXT(A16)),LEN(TRIM(A16))=0,A16&lt;&gt;TRIM(A16)),"Check session ID",IF(OR(ISNUMBER(FIND("*",A16)),ISNUMBER(FIND("?",A16)),ISNUMBER(FIND("~",A16))),"Check ID characters",IF(OR(NOT(ISNUMBER(B16)),B16&lt;1,B16&gt;2958465,MOD(B16,1)&lt;&gt;0),"Check date",IF(OR(NOT(ISTEXT(C16)),LEN(TRIM(C16))=0,C16&lt;&gt;TRIM(C16)),"Check exercise name",IF(OR(ISNUMBER(FIND("*",C16)),ISNUMBER(FIND("?",C16)),ISNUMBER(FIND("~",C16))),"Check name characters",IF(OR(NOT(ISNUMBER(D16)),D16&lt;1,MOD(D16,1)&lt;&gt;0),"Check set number",IF(OR(NOT(ISNUMBER(E16)),E16&lt;1,MOD(E16,1)&lt;&gt;0),"Check reps",IF(AND(G16&lt;&gt;"kg",G16&lt;&gt;"lb",G16&lt;&gt;"BW"),"Choose kg, lb or BW",IF(NOT(ISNUMBER(F16)),"Enter numeric load",IF(IF(G16="BW",F16&lt;&gt;0,F16&lt;=0),"Check load / unit",IF(COUNTIFS($A$6:$A$505,"="&amp;A16,$B$6:$B$505,"&gt;=1",$B$6:$B$505,"&lt;&gt;"&amp;B16)&gt;0,"ID has multiple dates",IF(COUNTIFS($A$6:$A$505,"="&amp;A16,$C$6:$C$505,"="&amp;C16,$D$6:$D$505,D16)&gt;1,"Duplicate set number",IF(G16="BW","Logged (BW)","Logged"))))))))))))),"Check numeric fields"))</x:f>
      </x:c>
      <x:c r="J16" s="42" t="str">
        <x:f>IF(I16="Logged",E16*F16,"")</x:f>
      </x:c>
      <x:c r="K16" s="43" t="str">
        <x:f>IF(LEFT(I16,6)="Logged",IF(COUNTIFS($A$6:A16,"="&amp;A16,$I$6:I16,"Logged")+COUNTIFS($A$6:A16,"="&amp;A16,$I$6:I16,"Logged (BW)")=1,1,0),"")</x:f>
      </x:c>
    </x:row>
    <x:row r="17" ht="25" customHeight="1">
      <x:c r="A17" s="30"/>
      <x:c r="B17" s="37"/>
      <x:c r="C17" s="7"/>
      <x:c r="D17" s="39"/>
      <x:c r="E17" s="39"/>
      <x:c r="F17" s="40"/>
      <x:c r="G17" s="41"/>
      <x:c r="H17" s="7"/>
      <x:c r="I17" s="22" t="str">
        <x:f>IF(COUNTA(A17:H17)=0,"",IFERROR(IF(OR(NOT(ISTEXT(A17)),LEN(TRIM(A17))=0,A17&lt;&gt;TRIM(A17)),"Check session ID",IF(OR(ISNUMBER(FIND("*",A17)),ISNUMBER(FIND("?",A17)),ISNUMBER(FIND("~",A17))),"Check ID characters",IF(OR(NOT(ISNUMBER(B17)),B17&lt;1,B17&gt;2958465,MOD(B17,1)&lt;&gt;0),"Check date",IF(OR(NOT(ISTEXT(C17)),LEN(TRIM(C17))=0,C17&lt;&gt;TRIM(C17)),"Check exercise name",IF(OR(ISNUMBER(FIND("*",C17)),ISNUMBER(FIND("?",C17)),ISNUMBER(FIND("~",C17))),"Check name characters",IF(OR(NOT(ISNUMBER(D17)),D17&lt;1,MOD(D17,1)&lt;&gt;0),"Check set number",IF(OR(NOT(ISNUMBER(E17)),E17&lt;1,MOD(E17,1)&lt;&gt;0),"Check reps",IF(AND(G17&lt;&gt;"kg",G17&lt;&gt;"lb",G17&lt;&gt;"BW"),"Choose kg, lb or BW",IF(NOT(ISNUMBER(F17)),"Enter numeric load",IF(IF(G17="BW",F17&lt;&gt;0,F17&lt;=0),"Check load / unit",IF(COUNTIFS($A$6:$A$505,"="&amp;A17,$B$6:$B$505,"&gt;=1",$B$6:$B$505,"&lt;&gt;"&amp;B17)&gt;0,"ID has multiple dates",IF(COUNTIFS($A$6:$A$505,"="&amp;A17,$C$6:$C$505,"="&amp;C17,$D$6:$D$505,D17)&gt;1,"Duplicate set number",IF(G17="BW","Logged (BW)","Logged"))))))))))))),"Check numeric fields"))</x:f>
      </x:c>
      <x:c r="J17" s="42" t="str">
        <x:f>IF(I17="Logged",E17*F17,"")</x:f>
      </x:c>
      <x:c r="K17" s="43" t="str">
        <x:f>IF(LEFT(I17,6)="Logged",IF(COUNTIFS($A$6:A17,"="&amp;A17,$I$6:I17,"Logged")+COUNTIFS($A$6:A17,"="&amp;A17,$I$6:I17,"Logged (BW)")=1,1,0),"")</x:f>
      </x:c>
    </x:row>
    <x:row r="18" ht="25" customHeight="1">
      <x:c r="A18" s="30"/>
      <x:c r="B18" s="37"/>
      <x:c r="C18" s="7"/>
      <x:c r="D18" s="39"/>
      <x:c r="E18" s="39"/>
      <x:c r="F18" s="40"/>
      <x:c r="G18" s="41"/>
      <x:c r="H18" s="7"/>
      <x:c r="I18" s="22" t="str">
        <x:f>IF(COUNTA(A18:H18)=0,"",IFERROR(IF(OR(NOT(ISTEXT(A18)),LEN(TRIM(A18))=0,A18&lt;&gt;TRIM(A18)),"Check session ID",IF(OR(ISNUMBER(FIND("*",A18)),ISNUMBER(FIND("?",A18)),ISNUMBER(FIND("~",A18))),"Check ID characters",IF(OR(NOT(ISNUMBER(B18)),B18&lt;1,B18&gt;2958465,MOD(B18,1)&lt;&gt;0),"Check date",IF(OR(NOT(ISTEXT(C18)),LEN(TRIM(C18))=0,C18&lt;&gt;TRIM(C18)),"Check exercise name",IF(OR(ISNUMBER(FIND("*",C18)),ISNUMBER(FIND("?",C18)),ISNUMBER(FIND("~",C18))),"Check name characters",IF(OR(NOT(ISNUMBER(D18)),D18&lt;1,MOD(D18,1)&lt;&gt;0),"Check set number",IF(OR(NOT(ISNUMBER(E18)),E18&lt;1,MOD(E18,1)&lt;&gt;0),"Check reps",IF(AND(G18&lt;&gt;"kg",G18&lt;&gt;"lb",G18&lt;&gt;"BW"),"Choose kg, lb or BW",IF(NOT(ISNUMBER(F18)),"Enter numeric load",IF(IF(G18="BW",F18&lt;&gt;0,F18&lt;=0),"Check load / unit",IF(COUNTIFS($A$6:$A$505,"="&amp;A18,$B$6:$B$505,"&gt;=1",$B$6:$B$505,"&lt;&gt;"&amp;B18)&gt;0,"ID has multiple dates",IF(COUNTIFS($A$6:$A$505,"="&amp;A18,$C$6:$C$505,"="&amp;C18,$D$6:$D$505,D18)&gt;1,"Duplicate set number",IF(G18="BW","Logged (BW)","Logged"))))))))))))),"Check numeric fields"))</x:f>
      </x:c>
      <x:c r="J18" s="42" t="str">
        <x:f>IF(I18="Logged",E18*F18,"")</x:f>
      </x:c>
      <x:c r="K18" s="43" t="str">
        <x:f>IF(LEFT(I18,6)="Logged",IF(COUNTIFS($A$6:A18,"="&amp;A18,$I$6:I18,"Logged")+COUNTIFS($A$6:A18,"="&amp;A18,$I$6:I18,"Logged (BW)")=1,1,0),"")</x:f>
      </x:c>
    </x:row>
    <x:row r="19" ht="25" customHeight="1">
      <x:c r="A19" s="30"/>
      <x:c r="B19" s="37"/>
      <x:c r="C19" s="7"/>
      <x:c r="D19" s="39"/>
      <x:c r="E19" s="39"/>
      <x:c r="F19" s="40"/>
      <x:c r="G19" s="41"/>
      <x:c r="H19" s="7"/>
      <x:c r="I19" s="22" t="str">
        <x:f>IF(COUNTA(A19:H19)=0,"",IFERROR(IF(OR(NOT(ISTEXT(A19)),LEN(TRIM(A19))=0,A19&lt;&gt;TRIM(A19)),"Check session ID",IF(OR(ISNUMBER(FIND("*",A19)),ISNUMBER(FIND("?",A19)),ISNUMBER(FIND("~",A19))),"Check ID characters",IF(OR(NOT(ISNUMBER(B19)),B19&lt;1,B19&gt;2958465,MOD(B19,1)&lt;&gt;0),"Check date",IF(OR(NOT(ISTEXT(C19)),LEN(TRIM(C19))=0,C19&lt;&gt;TRIM(C19)),"Check exercise name",IF(OR(ISNUMBER(FIND("*",C19)),ISNUMBER(FIND("?",C19)),ISNUMBER(FIND("~",C19))),"Check name characters",IF(OR(NOT(ISNUMBER(D19)),D19&lt;1,MOD(D19,1)&lt;&gt;0),"Check set number",IF(OR(NOT(ISNUMBER(E19)),E19&lt;1,MOD(E19,1)&lt;&gt;0),"Check reps",IF(AND(G19&lt;&gt;"kg",G19&lt;&gt;"lb",G19&lt;&gt;"BW"),"Choose kg, lb or BW",IF(NOT(ISNUMBER(F19)),"Enter numeric load",IF(IF(G19="BW",F19&lt;&gt;0,F19&lt;=0),"Check load / unit",IF(COUNTIFS($A$6:$A$505,"="&amp;A19,$B$6:$B$505,"&gt;=1",$B$6:$B$505,"&lt;&gt;"&amp;B19)&gt;0,"ID has multiple dates",IF(COUNTIFS($A$6:$A$505,"="&amp;A19,$C$6:$C$505,"="&amp;C19,$D$6:$D$505,D19)&gt;1,"Duplicate set number",IF(G19="BW","Logged (BW)","Logged"))))))))))))),"Check numeric fields"))</x:f>
      </x:c>
      <x:c r="J19" s="42" t="str">
        <x:f>IF(I19="Logged",E19*F19,"")</x:f>
      </x:c>
      <x:c r="K19" s="43" t="str">
        <x:f>IF(LEFT(I19,6)="Logged",IF(COUNTIFS($A$6:A19,"="&amp;A19,$I$6:I19,"Logged")+COUNTIFS($A$6:A19,"="&amp;A19,$I$6:I19,"Logged (BW)")=1,1,0),"")</x:f>
      </x:c>
    </x:row>
    <x:row r="20" ht="25" customHeight="1">
      <x:c r="A20" s="30"/>
      <x:c r="B20" s="37"/>
      <x:c r="C20" s="7"/>
      <x:c r="D20" s="39"/>
      <x:c r="E20" s="39"/>
      <x:c r="F20" s="40"/>
      <x:c r="G20" s="41"/>
      <x:c r="H20" s="7"/>
      <x:c r="I20" s="22" t="str">
        <x:f>IF(COUNTA(A20:H20)=0,"",IFERROR(IF(OR(NOT(ISTEXT(A20)),LEN(TRIM(A20))=0,A20&lt;&gt;TRIM(A20)),"Check session ID",IF(OR(ISNUMBER(FIND("*",A20)),ISNUMBER(FIND("?",A20)),ISNUMBER(FIND("~",A20))),"Check ID characters",IF(OR(NOT(ISNUMBER(B20)),B20&lt;1,B20&gt;2958465,MOD(B20,1)&lt;&gt;0),"Check date",IF(OR(NOT(ISTEXT(C20)),LEN(TRIM(C20))=0,C20&lt;&gt;TRIM(C20)),"Check exercise name",IF(OR(ISNUMBER(FIND("*",C20)),ISNUMBER(FIND("?",C20)),ISNUMBER(FIND("~",C20))),"Check name characters",IF(OR(NOT(ISNUMBER(D20)),D20&lt;1,MOD(D20,1)&lt;&gt;0),"Check set number",IF(OR(NOT(ISNUMBER(E20)),E20&lt;1,MOD(E20,1)&lt;&gt;0),"Check reps",IF(AND(G20&lt;&gt;"kg",G20&lt;&gt;"lb",G20&lt;&gt;"BW"),"Choose kg, lb or BW",IF(NOT(ISNUMBER(F20)),"Enter numeric load",IF(IF(G20="BW",F20&lt;&gt;0,F20&lt;=0),"Check load / unit",IF(COUNTIFS($A$6:$A$505,"="&amp;A20,$B$6:$B$505,"&gt;=1",$B$6:$B$505,"&lt;&gt;"&amp;B20)&gt;0,"ID has multiple dates",IF(COUNTIFS($A$6:$A$505,"="&amp;A20,$C$6:$C$505,"="&amp;C20,$D$6:$D$505,D20)&gt;1,"Duplicate set number",IF(G20="BW","Logged (BW)","Logged"))))))))))))),"Check numeric fields"))</x:f>
      </x:c>
      <x:c r="J20" s="42" t="str">
        <x:f>IF(I20="Logged",E20*F20,"")</x:f>
      </x:c>
      <x:c r="K20" s="43" t="str">
        <x:f>IF(LEFT(I20,6)="Logged",IF(COUNTIFS($A$6:A20,"="&amp;A20,$I$6:I20,"Logged")+COUNTIFS($A$6:A20,"="&amp;A20,$I$6:I20,"Logged (BW)")=1,1,0),"")</x:f>
      </x:c>
    </x:row>
    <x:row r="21" ht="25" customHeight="1">
      <x:c r="A21" s="30"/>
      <x:c r="B21" s="37"/>
      <x:c r="C21" s="7"/>
      <x:c r="D21" s="39"/>
      <x:c r="E21" s="39"/>
      <x:c r="F21" s="40"/>
      <x:c r="G21" s="41"/>
      <x:c r="H21" s="7"/>
      <x:c r="I21" s="22" t="str">
        <x:f>IF(COUNTA(A21:H21)=0,"",IFERROR(IF(OR(NOT(ISTEXT(A21)),LEN(TRIM(A21))=0,A21&lt;&gt;TRIM(A21)),"Check session ID",IF(OR(ISNUMBER(FIND("*",A21)),ISNUMBER(FIND("?",A21)),ISNUMBER(FIND("~",A21))),"Check ID characters",IF(OR(NOT(ISNUMBER(B21)),B21&lt;1,B21&gt;2958465,MOD(B21,1)&lt;&gt;0),"Check date",IF(OR(NOT(ISTEXT(C21)),LEN(TRIM(C21))=0,C21&lt;&gt;TRIM(C21)),"Check exercise name",IF(OR(ISNUMBER(FIND("*",C21)),ISNUMBER(FIND("?",C21)),ISNUMBER(FIND("~",C21))),"Check name characters",IF(OR(NOT(ISNUMBER(D21)),D21&lt;1,MOD(D21,1)&lt;&gt;0),"Check set number",IF(OR(NOT(ISNUMBER(E21)),E21&lt;1,MOD(E21,1)&lt;&gt;0),"Check reps",IF(AND(G21&lt;&gt;"kg",G21&lt;&gt;"lb",G21&lt;&gt;"BW"),"Choose kg, lb or BW",IF(NOT(ISNUMBER(F21)),"Enter numeric load",IF(IF(G21="BW",F21&lt;&gt;0,F21&lt;=0),"Check load / unit",IF(COUNTIFS($A$6:$A$505,"="&amp;A21,$B$6:$B$505,"&gt;=1",$B$6:$B$505,"&lt;&gt;"&amp;B21)&gt;0,"ID has multiple dates",IF(COUNTIFS($A$6:$A$505,"="&amp;A21,$C$6:$C$505,"="&amp;C21,$D$6:$D$505,D21)&gt;1,"Duplicate set number",IF(G21="BW","Logged (BW)","Logged"))))))))))))),"Check numeric fields"))</x:f>
      </x:c>
      <x:c r="J21" s="42" t="str">
        <x:f>IF(I21="Logged",E21*F21,"")</x:f>
      </x:c>
      <x:c r="K21" s="43" t="str">
        <x:f>IF(LEFT(I21,6)="Logged",IF(COUNTIFS($A$6:A21,"="&amp;A21,$I$6:I21,"Logged")+COUNTIFS($A$6:A21,"="&amp;A21,$I$6:I21,"Logged (BW)")=1,1,0),"")</x:f>
      </x:c>
    </x:row>
    <x:row r="22" ht="25" customHeight="1">
      <x:c r="A22" s="30"/>
      <x:c r="B22" s="37"/>
      <x:c r="C22" s="7"/>
      <x:c r="D22" s="39"/>
      <x:c r="E22" s="39"/>
      <x:c r="F22" s="40"/>
      <x:c r="G22" s="41"/>
      <x:c r="H22" s="7"/>
      <x:c r="I22" s="22" t="str">
        <x:f>IF(COUNTA(A22:H22)=0,"",IFERROR(IF(OR(NOT(ISTEXT(A22)),LEN(TRIM(A22))=0,A22&lt;&gt;TRIM(A22)),"Check session ID",IF(OR(ISNUMBER(FIND("*",A22)),ISNUMBER(FIND("?",A22)),ISNUMBER(FIND("~",A22))),"Check ID characters",IF(OR(NOT(ISNUMBER(B22)),B22&lt;1,B22&gt;2958465,MOD(B22,1)&lt;&gt;0),"Check date",IF(OR(NOT(ISTEXT(C22)),LEN(TRIM(C22))=0,C22&lt;&gt;TRIM(C22)),"Check exercise name",IF(OR(ISNUMBER(FIND("*",C22)),ISNUMBER(FIND("?",C22)),ISNUMBER(FIND("~",C22))),"Check name characters",IF(OR(NOT(ISNUMBER(D22)),D22&lt;1,MOD(D22,1)&lt;&gt;0),"Check set number",IF(OR(NOT(ISNUMBER(E22)),E22&lt;1,MOD(E22,1)&lt;&gt;0),"Check reps",IF(AND(G22&lt;&gt;"kg",G22&lt;&gt;"lb",G22&lt;&gt;"BW"),"Choose kg, lb or BW",IF(NOT(ISNUMBER(F22)),"Enter numeric load",IF(IF(G22="BW",F22&lt;&gt;0,F22&lt;=0),"Check load / unit",IF(COUNTIFS($A$6:$A$505,"="&amp;A22,$B$6:$B$505,"&gt;=1",$B$6:$B$505,"&lt;&gt;"&amp;B22)&gt;0,"ID has multiple dates",IF(COUNTIFS($A$6:$A$505,"="&amp;A22,$C$6:$C$505,"="&amp;C22,$D$6:$D$505,D22)&gt;1,"Duplicate set number",IF(G22="BW","Logged (BW)","Logged"))))))))))))),"Check numeric fields"))</x:f>
      </x:c>
      <x:c r="J22" s="42" t="str">
        <x:f>IF(I22="Logged",E22*F22,"")</x:f>
      </x:c>
      <x:c r="K22" s="43" t="str">
        <x:f>IF(LEFT(I22,6)="Logged",IF(COUNTIFS($A$6:A22,"="&amp;A22,$I$6:I22,"Logged")+COUNTIFS($A$6:A22,"="&amp;A22,$I$6:I22,"Logged (BW)")=1,1,0),"")</x:f>
      </x:c>
    </x:row>
    <x:row r="23" ht="25" customHeight="1">
      <x:c r="A23" s="30"/>
      <x:c r="B23" s="37"/>
      <x:c r="C23" s="7"/>
      <x:c r="D23" s="39"/>
      <x:c r="E23" s="39"/>
      <x:c r="F23" s="40"/>
      <x:c r="G23" s="41"/>
      <x:c r="H23" s="7"/>
      <x:c r="I23" s="22" t="str">
        <x:f>IF(COUNTA(A23:H23)=0,"",IFERROR(IF(OR(NOT(ISTEXT(A23)),LEN(TRIM(A23))=0,A23&lt;&gt;TRIM(A23)),"Check session ID",IF(OR(ISNUMBER(FIND("*",A23)),ISNUMBER(FIND("?",A23)),ISNUMBER(FIND("~",A23))),"Check ID characters",IF(OR(NOT(ISNUMBER(B23)),B23&lt;1,B23&gt;2958465,MOD(B23,1)&lt;&gt;0),"Check date",IF(OR(NOT(ISTEXT(C23)),LEN(TRIM(C23))=0,C23&lt;&gt;TRIM(C23)),"Check exercise name",IF(OR(ISNUMBER(FIND("*",C23)),ISNUMBER(FIND("?",C23)),ISNUMBER(FIND("~",C23))),"Check name characters",IF(OR(NOT(ISNUMBER(D23)),D23&lt;1,MOD(D23,1)&lt;&gt;0),"Check set number",IF(OR(NOT(ISNUMBER(E23)),E23&lt;1,MOD(E23,1)&lt;&gt;0),"Check reps",IF(AND(G23&lt;&gt;"kg",G23&lt;&gt;"lb",G23&lt;&gt;"BW"),"Choose kg, lb or BW",IF(NOT(ISNUMBER(F23)),"Enter numeric load",IF(IF(G23="BW",F23&lt;&gt;0,F23&lt;=0),"Check load / unit",IF(COUNTIFS($A$6:$A$505,"="&amp;A23,$B$6:$B$505,"&gt;=1",$B$6:$B$505,"&lt;&gt;"&amp;B23)&gt;0,"ID has multiple dates",IF(COUNTIFS($A$6:$A$505,"="&amp;A23,$C$6:$C$505,"="&amp;C23,$D$6:$D$505,D23)&gt;1,"Duplicate set number",IF(G23="BW","Logged (BW)","Logged"))))))))))))),"Check numeric fields"))</x:f>
      </x:c>
      <x:c r="J23" s="42" t="str">
        <x:f>IF(I23="Logged",E23*F23,"")</x:f>
      </x:c>
      <x:c r="K23" s="43" t="str">
        <x:f>IF(LEFT(I23,6)="Logged",IF(COUNTIFS($A$6:A23,"="&amp;A23,$I$6:I23,"Logged")+COUNTIFS($A$6:A23,"="&amp;A23,$I$6:I23,"Logged (BW)")=1,1,0),"")</x:f>
      </x:c>
    </x:row>
    <x:row r="24" ht="25" customHeight="1">
      <x:c r="A24" s="30"/>
      <x:c r="B24" s="37"/>
      <x:c r="C24" s="7"/>
      <x:c r="D24" s="39"/>
      <x:c r="E24" s="39"/>
      <x:c r="F24" s="40"/>
      <x:c r="G24" s="41"/>
      <x:c r="H24" s="7"/>
      <x:c r="I24" s="22" t="str">
        <x:f>IF(COUNTA(A24:H24)=0,"",IFERROR(IF(OR(NOT(ISTEXT(A24)),LEN(TRIM(A24))=0,A24&lt;&gt;TRIM(A24)),"Check session ID",IF(OR(ISNUMBER(FIND("*",A24)),ISNUMBER(FIND("?",A24)),ISNUMBER(FIND("~",A24))),"Check ID characters",IF(OR(NOT(ISNUMBER(B24)),B24&lt;1,B24&gt;2958465,MOD(B24,1)&lt;&gt;0),"Check date",IF(OR(NOT(ISTEXT(C24)),LEN(TRIM(C24))=0,C24&lt;&gt;TRIM(C24)),"Check exercise name",IF(OR(ISNUMBER(FIND("*",C24)),ISNUMBER(FIND("?",C24)),ISNUMBER(FIND("~",C24))),"Check name characters",IF(OR(NOT(ISNUMBER(D24)),D24&lt;1,MOD(D24,1)&lt;&gt;0),"Check set number",IF(OR(NOT(ISNUMBER(E24)),E24&lt;1,MOD(E24,1)&lt;&gt;0),"Check reps",IF(AND(G24&lt;&gt;"kg",G24&lt;&gt;"lb",G24&lt;&gt;"BW"),"Choose kg, lb or BW",IF(NOT(ISNUMBER(F24)),"Enter numeric load",IF(IF(G24="BW",F24&lt;&gt;0,F24&lt;=0),"Check load / unit",IF(COUNTIFS($A$6:$A$505,"="&amp;A24,$B$6:$B$505,"&gt;=1",$B$6:$B$505,"&lt;&gt;"&amp;B24)&gt;0,"ID has multiple dates",IF(COUNTIFS($A$6:$A$505,"="&amp;A24,$C$6:$C$505,"="&amp;C24,$D$6:$D$505,D24)&gt;1,"Duplicate set number",IF(G24="BW","Logged (BW)","Logged"))))))))))))),"Check numeric fields"))</x:f>
      </x:c>
      <x:c r="J24" s="42" t="str">
        <x:f>IF(I24="Logged",E24*F24,"")</x:f>
      </x:c>
      <x:c r="K24" s="43" t="str">
        <x:f>IF(LEFT(I24,6)="Logged",IF(COUNTIFS($A$6:A24,"="&amp;A24,$I$6:I24,"Logged")+COUNTIFS($A$6:A24,"="&amp;A24,$I$6:I24,"Logged (BW)")=1,1,0),"")</x:f>
      </x:c>
    </x:row>
    <x:row r="25" ht="25" customHeight="1">
      <x:c r="A25" s="30"/>
      <x:c r="B25" s="37"/>
      <x:c r="C25" s="7"/>
      <x:c r="D25" s="39"/>
      <x:c r="E25" s="39"/>
      <x:c r="F25" s="40"/>
      <x:c r="G25" s="41"/>
      <x:c r="H25" s="7"/>
      <x:c r="I25" s="22" t="str">
        <x:f>IF(COUNTA(A25:H25)=0,"",IFERROR(IF(OR(NOT(ISTEXT(A25)),LEN(TRIM(A25))=0,A25&lt;&gt;TRIM(A25)),"Check session ID",IF(OR(ISNUMBER(FIND("*",A25)),ISNUMBER(FIND("?",A25)),ISNUMBER(FIND("~",A25))),"Check ID characters",IF(OR(NOT(ISNUMBER(B25)),B25&lt;1,B25&gt;2958465,MOD(B25,1)&lt;&gt;0),"Check date",IF(OR(NOT(ISTEXT(C25)),LEN(TRIM(C25))=0,C25&lt;&gt;TRIM(C25)),"Check exercise name",IF(OR(ISNUMBER(FIND("*",C25)),ISNUMBER(FIND("?",C25)),ISNUMBER(FIND("~",C25))),"Check name characters",IF(OR(NOT(ISNUMBER(D25)),D25&lt;1,MOD(D25,1)&lt;&gt;0),"Check set number",IF(OR(NOT(ISNUMBER(E25)),E25&lt;1,MOD(E25,1)&lt;&gt;0),"Check reps",IF(AND(G25&lt;&gt;"kg",G25&lt;&gt;"lb",G25&lt;&gt;"BW"),"Choose kg, lb or BW",IF(NOT(ISNUMBER(F25)),"Enter numeric load",IF(IF(G25="BW",F25&lt;&gt;0,F25&lt;=0),"Check load / unit",IF(COUNTIFS($A$6:$A$505,"="&amp;A25,$B$6:$B$505,"&gt;=1",$B$6:$B$505,"&lt;&gt;"&amp;B25)&gt;0,"ID has multiple dates",IF(COUNTIFS($A$6:$A$505,"="&amp;A25,$C$6:$C$505,"="&amp;C25,$D$6:$D$505,D25)&gt;1,"Duplicate set number",IF(G25="BW","Logged (BW)","Logged"))))))))))))),"Check numeric fields"))</x:f>
      </x:c>
      <x:c r="J25" s="42" t="str">
        <x:f>IF(I25="Logged",E25*F25,"")</x:f>
      </x:c>
      <x:c r="K25" s="43" t="str">
        <x:f>IF(LEFT(I25,6)="Logged",IF(COUNTIFS($A$6:A25,"="&amp;A25,$I$6:I25,"Logged")+COUNTIFS($A$6:A25,"="&amp;A25,$I$6:I25,"Logged (BW)")=1,1,0),"")</x:f>
      </x:c>
    </x:row>
    <x:row r="26" ht="25" customHeight="1">
      <x:c r="A26" s="30"/>
      <x:c r="B26" s="37"/>
      <x:c r="C26" s="7"/>
      <x:c r="D26" s="39"/>
      <x:c r="E26" s="39"/>
      <x:c r="F26" s="40"/>
      <x:c r="G26" s="41"/>
      <x:c r="H26" s="7"/>
      <x:c r="I26" s="22" t="str">
        <x:f>IF(COUNTA(A26:H26)=0,"",IFERROR(IF(OR(NOT(ISTEXT(A26)),LEN(TRIM(A26))=0,A26&lt;&gt;TRIM(A26)),"Check session ID",IF(OR(ISNUMBER(FIND("*",A26)),ISNUMBER(FIND("?",A26)),ISNUMBER(FIND("~",A26))),"Check ID characters",IF(OR(NOT(ISNUMBER(B26)),B26&lt;1,B26&gt;2958465,MOD(B26,1)&lt;&gt;0),"Check date",IF(OR(NOT(ISTEXT(C26)),LEN(TRIM(C26))=0,C26&lt;&gt;TRIM(C26)),"Check exercise name",IF(OR(ISNUMBER(FIND("*",C26)),ISNUMBER(FIND("?",C26)),ISNUMBER(FIND("~",C26))),"Check name characters",IF(OR(NOT(ISNUMBER(D26)),D26&lt;1,MOD(D26,1)&lt;&gt;0),"Check set number",IF(OR(NOT(ISNUMBER(E26)),E26&lt;1,MOD(E26,1)&lt;&gt;0),"Check reps",IF(AND(G26&lt;&gt;"kg",G26&lt;&gt;"lb",G26&lt;&gt;"BW"),"Choose kg, lb or BW",IF(NOT(ISNUMBER(F26)),"Enter numeric load",IF(IF(G26="BW",F26&lt;&gt;0,F26&lt;=0),"Check load / unit",IF(COUNTIFS($A$6:$A$505,"="&amp;A26,$B$6:$B$505,"&gt;=1",$B$6:$B$505,"&lt;&gt;"&amp;B26)&gt;0,"ID has multiple dates",IF(COUNTIFS($A$6:$A$505,"="&amp;A26,$C$6:$C$505,"="&amp;C26,$D$6:$D$505,D26)&gt;1,"Duplicate set number",IF(G26="BW","Logged (BW)","Logged"))))))))))))),"Check numeric fields"))</x:f>
      </x:c>
      <x:c r="J26" s="42" t="str">
        <x:f>IF(I26="Logged",E26*F26,"")</x:f>
      </x:c>
      <x:c r="K26" s="43" t="str">
        <x:f>IF(LEFT(I26,6)="Logged",IF(COUNTIFS($A$6:A26,"="&amp;A26,$I$6:I26,"Logged")+COUNTIFS($A$6:A26,"="&amp;A26,$I$6:I26,"Logged (BW)")=1,1,0),"")</x:f>
      </x:c>
    </x:row>
    <x:row r="27" ht="25" customHeight="1">
      <x:c r="A27" s="30"/>
      <x:c r="B27" s="37"/>
      <x:c r="C27" s="7"/>
      <x:c r="D27" s="39"/>
      <x:c r="E27" s="39"/>
      <x:c r="F27" s="40"/>
      <x:c r="G27" s="41"/>
      <x:c r="H27" s="7"/>
      <x:c r="I27" s="22" t="str">
        <x:f>IF(COUNTA(A27:H27)=0,"",IFERROR(IF(OR(NOT(ISTEXT(A27)),LEN(TRIM(A27))=0,A27&lt;&gt;TRIM(A27)),"Check session ID",IF(OR(ISNUMBER(FIND("*",A27)),ISNUMBER(FIND("?",A27)),ISNUMBER(FIND("~",A27))),"Check ID characters",IF(OR(NOT(ISNUMBER(B27)),B27&lt;1,B27&gt;2958465,MOD(B27,1)&lt;&gt;0),"Check date",IF(OR(NOT(ISTEXT(C27)),LEN(TRIM(C27))=0,C27&lt;&gt;TRIM(C27)),"Check exercise name",IF(OR(ISNUMBER(FIND("*",C27)),ISNUMBER(FIND("?",C27)),ISNUMBER(FIND("~",C27))),"Check name characters",IF(OR(NOT(ISNUMBER(D27)),D27&lt;1,MOD(D27,1)&lt;&gt;0),"Check set number",IF(OR(NOT(ISNUMBER(E27)),E27&lt;1,MOD(E27,1)&lt;&gt;0),"Check reps",IF(AND(G27&lt;&gt;"kg",G27&lt;&gt;"lb",G27&lt;&gt;"BW"),"Choose kg, lb or BW",IF(NOT(ISNUMBER(F27)),"Enter numeric load",IF(IF(G27="BW",F27&lt;&gt;0,F27&lt;=0),"Check load / unit",IF(COUNTIFS($A$6:$A$505,"="&amp;A27,$B$6:$B$505,"&gt;=1",$B$6:$B$505,"&lt;&gt;"&amp;B27)&gt;0,"ID has multiple dates",IF(COUNTIFS($A$6:$A$505,"="&amp;A27,$C$6:$C$505,"="&amp;C27,$D$6:$D$505,D27)&gt;1,"Duplicate set number",IF(G27="BW","Logged (BW)","Logged"))))))))))))),"Check numeric fields"))</x:f>
      </x:c>
      <x:c r="J27" s="42" t="str">
        <x:f>IF(I27="Logged",E27*F27,"")</x:f>
      </x:c>
      <x:c r="K27" s="43" t="str">
        <x:f>IF(LEFT(I27,6)="Logged",IF(COUNTIFS($A$6:A27,"="&amp;A27,$I$6:I27,"Logged")+COUNTIFS($A$6:A27,"="&amp;A27,$I$6:I27,"Logged (BW)")=1,1,0),"")</x:f>
      </x:c>
    </x:row>
    <x:row r="28" ht="25" customHeight="1">
      <x:c r="A28" s="30"/>
      <x:c r="B28" s="37"/>
      <x:c r="C28" s="7"/>
      <x:c r="D28" s="39"/>
      <x:c r="E28" s="39"/>
      <x:c r="F28" s="40"/>
      <x:c r="G28" s="41"/>
      <x:c r="H28" s="7"/>
      <x:c r="I28" s="22" t="str">
        <x:f>IF(COUNTA(A28:H28)=0,"",IFERROR(IF(OR(NOT(ISTEXT(A28)),LEN(TRIM(A28))=0,A28&lt;&gt;TRIM(A28)),"Check session ID",IF(OR(ISNUMBER(FIND("*",A28)),ISNUMBER(FIND("?",A28)),ISNUMBER(FIND("~",A28))),"Check ID characters",IF(OR(NOT(ISNUMBER(B28)),B28&lt;1,B28&gt;2958465,MOD(B28,1)&lt;&gt;0),"Check date",IF(OR(NOT(ISTEXT(C28)),LEN(TRIM(C28))=0,C28&lt;&gt;TRIM(C28)),"Check exercise name",IF(OR(ISNUMBER(FIND("*",C28)),ISNUMBER(FIND("?",C28)),ISNUMBER(FIND("~",C28))),"Check name characters",IF(OR(NOT(ISNUMBER(D28)),D28&lt;1,MOD(D28,1)&lt;&gt;0),"Check set number",IF(OR(NOT(ISNUMBER(E28)),E28&lt;1,MOD(E28,1)&lt;&gt;0),"Check reps",IF(AND(G28&lt;&gt;"kg",G28&lt;&gt;"lb",G28&lt;&gt;"BW"),"Choose kg, lb or BW",IF(NOT(ISNUMBER(F28)),"Enter numeric load",IF(IF(G28="BW",F28&lt;&gt;0,F28&lt;=0),"Check load / unit",IF(COUNTIFS($A$6:$A$505,"="&amp;A28,$B$6:$B$505,"&gt;=1",$B$6:$B$505,"&lt;&gt;"&amp;B28)&gt;0,"ID has multiple dates",IF(COUNTIFS($A$6:$A$505,"="&amp;A28,$C$6:$C$505,"="&amp;C28,$D$6:$D$505,D28)&gt;1,"Duplicate set number",IF(G28="BW","Logged (BW)","Logged"))))))))))))),"Check numeric fields"))</x:f>
      </x:c>
      <x:c r="J28" s="42" t="str">
        <x:f>IF(I28="Logged",E28*F28,"")</x:f>
      </x:c>
      <x:c r="K28" s="43" t="str">
        <x:f>IF(LEFT(I28,6)="Logged",IF(COUNTIFS($A$6:A28,"="&amp;A28,$I$6:I28,"Logged")+COUNTIFS($A$6:A28,"="&amp;A28,$I$6:I28,"Logged (BW)")=1,1,0),"")</x:f>
      </x:c>
    </x:row>
    <x:row r="29" ht="25" customHeight="1">
      <x:c r="A29" s="30"/>
      <x:c r="B29" s="37"/>
      <x:c r="C29" s="7"/>
      <x:c r="D29" s="39"/>
      <x:c r="E29" s="39"/>
      <x:c r="F29" s="40"/>
      <x:c r="G29" s="41"/>
      <x:c r="H29" s="7"/>
      <x:c r="I29" s="22" t="str">
        <x:f>IF(COUNTA(A29:H29)=0,"",IFERROR(IF(OR(NOT(ISTEXT(A29)),LEN(TRIM(A29))=0,A29&lt;&gt;TRIM(A29)),"Check session ID",IF(OR(ISNUMBER(FIND("*",A29)),ISNUMBER(FIND("?",A29)),ISNUMBER(FIND("~",A29))),"Check ID characters",IF(OR(NOT(ISNUMBER(B29)),B29&lt;1,B29&gt;2958465,MOD(B29,1)&lt;&gt;0),"Check date",IF(OR(NOT(ISTEXT(C29)),LEN(TRIM(C29))=0,C29&lt;&gt;TRIM(C29)),"Check exercise name",IF(OR(ISNUMBER(FIND("*",C29)),ISNUMBER(FIND("?",C29)),ISNUMBER(FIND("~",C29))),"Check name characters",IF(OR(NOT(ISNUMBER(D29)),D29&lt;1,MOD(D29,1)&lt;&gt;0),"Check set number",IF(OR(NOT(ISNUMBER(E29)),E29&lt;1,MOD(E29,1)&lt;&gt;0),"Check reps",IF(AND(G29&lt;&gt;"kg",G29&lt;&gt;"lb",G29&lt;&gt;"BW"),"Choose kg, lb or BW",IF(NOT(ISNUMBER(F29)),"Enter numeric load",IF(IF(G29="BW",F29&lt;&gt;0,F29&lt;=0),"Check load / unit",IF(COUNTIFS($A$6:$A$505,"="&amp;A29,$B$6:$B$505,"&gt;=1",$B$6:$B$505,"&lt;&gt;"&amp;B29)&gt;0,"ID has multiple dates",IF(COUNTIFS($A$6:$A$505,"="&amp;A29,$C$6:$C$505,"="&amp;C29,$D$6:$D$505,D29)&gt;1,"Duplicate set number",IF(G29="BW","Logged (BW)","Logged"))))))))))))),"Check numeric fields"))</x:f>
      </x:c>
      <x:c r="J29" s="42" t="str">
        <x:f>IF(I29="Logged",E29*F29,"")</x:f>
      </x:c>
      <x:c r="K29" s="43" t="str">
        <x:f>IF(LEFT(I29,6)="Logged",IF(COUNTIFS($A$6:A29,"="&amp;A29,$I$6:I29,"Logged")+COUNTIFS($A$6:A29,"="&amp;A29,$I$6:I29,"Logged (BW)")=1,1,0),"")</x:f>
      </x:c>
    </x:row>
    <x:row r="30" ht="25" customHeight="1">
      <x:c r="A30" s="30"/>
      <x:c r="B30" s="37"/>
      <x:c r="C30" s="7"/>
      <x:c r="D30" s="39"/>
      <x:c r="E30" s="39"/>
      <x:c r="F30" s="40"/>
      <x:c r="G30" s="41"/>
      <x:c r="H30" s="7"/>
      <x:c r="I30" s="22" t="str">
        <x:f>IF(COUNTA(A30:H30)=0,"",IFERROR(IF(OR(NOT(ISTEXT(A30)),LEN(TRIM(A30))=0,A30&lt;&gt;TRIM(A30)),"Check session ID",IF(OR(ISNUMBER(FIND("*",A30)),ISNUMBER(FIND("?",A30)),ISNUMBER(FIND("~",A30))),"Check ID characters",IF(OR(NOT(ISNUMBER(B30)),B30&lt;1,B30&gt;2958465,MOD(B30,1)&lt;&gt;0),"Check date",IF(OR(NOT(ISTEXT(C30)),LEN(TRIM(C30))=0,C30&lt;&gt;TRIM(C30)),"Check exercise name",IF(OR(ISNUMBER(FIND("*",C30)),ISNUMBER(FIND("?",C30)),ISNUMBER(FIND("~",C30))),"Check name characters",IF(OR(NOT(ISNUMBER(D30)),D30&lt;1,MOD(D30,1)&lt;&gt;0),"Check set number",IF(OR(NOT(ISNUMBER(E30)),E30&lt;1,MOD(E30,1)&lt;&gt;0),"Check reps",IF(AND(G30&lt;&gt;"kg",G30&lt;&gt;"lb",G30&lt;&gt;"BW"),"Choose kg, lb or BW",IF(NOT(ISNUMBER(F30)),"Enter numeric load",IF(IF(G30="BW",F30&lt;&gt;0,F30&lt;=0),"Check load / unit",IF(COUNTIFS($A$6:$A$505,"="&amp;A30,$B$6:$B$505,"&gt;=1",$B$6:$B$505,"&lt;&gt;"&amp;B30)&gt;0,"ID has multiple dates",IF(COUNTIFS($A$6:$A$505,"="&amp;A30,$C$6:$C$505,"="&amp;C30,$D$6:$D$505,D30)&gt;1,"Duplicate set number",IF(G30="BW","Logged (BW)","Logged"))))))))))))),"Check numeric fields"))</x:f>
      </x:c>
      <x:c r="J30" s="42" t="str">
        <x:f>IF(I30="Logged",E30*F30,"")</x:f>
      </x:c>
      <x:c r="K30" s="43" t="str">
        <x:f>IF(LEFT(I30,6)="Logged",IF(COUNTIFS($A$6:A30,"="&amp;A30,$I$6:I30,"Logged")+COUNTIFS($A$6:A30,"="&amp;A30,$I$6:I30,"Logged (BW)")=1,1,0),"")</x:f>
      </x:c>
    </x:row>
    <x:row r="31" ht="25" customHeight="1">
      <x:c r="A31" s="30"/>
      <x:c r="B31" s="37"/>
      <x:c r="C31" s="7"/>
      <x:c r="D31" s="39"/>
      <x:c r="E31" s="39"/>
      <x:c r="F31" s="40"/>
      <x:c r="G31" s="41"/>
      <x:c r="H31" s="7"/>
      <x:c r="I31" s="22" t="str">
        <x:f>IF(COUNTA(A31:H31)=0,"",IFERROR(IF(OR(NOT(ISTEXT(A31)),LEN(TRIM(A31))=0,A31&lt;&gt;TRIM(A31)),"Check session ID",IF(OR(ISNUMBER(FIND("*",A31)),ISNUMBER(FIND("?",A31)),ISNUMBER(FIND("~",A31))),"Check ID characters",IF(OR(NOT(ISNUMBER(B31)),B31&lt;1,B31&gt;2958465,MOD(B31,1)&lt;&gt;0),"Check date",IF(OR(NOT(ISTEXT(C31)),LEN(TRIM(C31))=0,C31&lt;&gt;TRIM(C31)),"Check exercise name",IF(OR(ISNUMBER(FIND("*",C31)),ISNUMBER(FIND("?",C31)),ISNUMBER(FIND("~",C31))),"Check name characters",IF(OR(NOT(ISNUMBER(D31)),D31&lt;1,MOD(D31,1)&lt;&gt;0),"Check set number",IF(OR(NOT(ISNUMBER(E31)),E31&lt;1,MOD(E31,1)&lt;&gt;0),"Check reps",IF(AND(G31&lt;&gt;"kg",G31&lt;&gt;"lb",G31&lt;&gt;"BW"),"Choose kg, lb or BW",IF(NOT(ISNUMBER(F31)),"Enter numeric load",IF(IF(G31="BW",F31&lt;&gt;0,F31&lt;=0),"Check load / unit",IF(COUNTIFS($A$6:$A$505,"="&amp;A31,$B$6:$B$505,"&gt;=1",$B$6:$B$505,"&lt;&gt;"&amp;B31)&gt;0,"ID has multiple dates",IF(COUNTIFS($A$6:$A$505,"="&amp;A31,$C$6:$C$505,"="&amp;C31,$D$6:$D$505,D31)&gt;1,"Duplicate set number",IF(G31="BW","Logged (BW)","Logged"))))))))))))),"Check numeric fields"))</x:f>
      </x:c>
      <x:c r="J31" s="42" t="str">
        <x:f>IF(I31="Logged",E31*F31,"")</x:f>
      </x:c>
      <x:c r="K31" s="43" t="str">
        <x:f>IF(LEFT(I31,6)="Logged",IF(COUNTIFS($A$6:A31,"="&amp;A31,$I$6:I31,"Logged")+COUNTIFS($A$6:A31,"="&amp;A31,$I$6:I31,"Logged (BW)")=1,1,0),"")</x:f>
      </x:c>
    </x:row>
    <x:row r="32" ht="25" customHeight="1">
      <x:c r="A32" s="30"/>
      <x:c r="B32" s="37"/>
      <x:c r="C32" s="7"/>
      <x:c r="D32" s="39"/>
      <x:c r="E32" s="39"/>
      <x:c r="F32" s="40"/>
      <x:c r="G32" s="41"/>
      <x:c r="H32" s="7"/>
      <x:c r="I32" s="22" t="str">
        <x:f>IF(COUNTA(A32:H32)=0,"",IFERROR(IF(OR(NOT(ISTEXT(A32)),LEN(TRIM(A32))=0,A32&lt;&gt;TRIM(A32)),"Check session ID",IF(OR(ISNUMBER(FIND("*",A32)),ISNUMBER(FIND("?",A32)),ISNUMBER(FIND("~",A32))),"Check ID characters",IF(OR(NOT(ISNUMBER(B32)),B32&lt;1,B32&gt;2958465,MOD(B32,1)&lt;&gt;0),"Check date",IF(OR(NOT(ISTEXT(C32)),LEN(TRIM(C32))=0,C32&lt;&gt;TRIM(C32)),"Check exercise name",IF(OR(ISNUMBER(FIND("*",C32)),ISNUMBER(FIND("?",C32)),ISNUMBER(FIND("~",C32))),"Check name characters",IF(OR(NOT(ISNUMBER(D32)),D32&lt;1,MOD(D32,1)&lt;&gt;0),"Check set number",IF(OR(NOT(ISNUMBER(E32)),E32&lt;1,MOD(E32,1)&lt;&gt;0),"Check reps",IF(AND(G32&lt;&gt;"kg",G32&lt;&gt;"lb",G32&lt;&gt;"BW"),"Choose kg, lb or BW",IF(NOT(ISNUMBER(F32)),"Enter numeric load",IF(IF(G32="BW",F32&lt;&gt;0,F32&lt;=0),"Check load / unit",IF(COUNTIFS($A$6:$A$505,"="&amp;A32,$B$6:$B$505,"&gt;=1",$B$6:$B$505,"&lt;&gt;"&amp;B32)&gt;0,"ID has multiple dates",IF(COUNTIFS($A$6:$A$505,"="&amp;A32,$C$6:$C$505,"="&amp;C32,$D$6:$D$505,D32)&gt;1,"Duplicate set number",IF(G32="BW","Logged (BW)","Logged"))))))))))))),"Check numeric fields"))</x:f>
      </x:c>
      <x:c r="J32" s="42" t="str">
        <x:f>IF(I32="Logged",E32*F32,"")</x:f>
      </x:c>
      <x:c r="K32" s="43" t="str">
        <x:f>IF(LEFT(I32,6)="Logged",IF(COUNTIFS($A$6:A32,"="&amp;A32,$I$6:I32,"Logged")+COUNTIFS($A$6:A32,"="&amp;A32,$I$6:I32,"Logged (BW)")=1,1,0),"")</x:f>
      </x:c>
    </x:row>
    <x:row r="33" ht="25" customHeight="1">
      <x:c r="A33" s="30"/>
      <x:c r="B33" s="37"/>
      <x:c r="C33" s="7"/>
      <x:c r="D33" s="39"/>
      <x:c r="E33" s="39"/>
      <x:c r="F33" s="40"/>
      <x:c r="G33" s="41"/>
      <x:c r="H33" s="7"/>
      <x:c r="I33" s="22" t="str">
        <x:f>IF(COUNTA(A33:H33)=0,"",IFERROR(IF(OR(NOT(ISTEXT(A33)),LEN(TRIM(A33))=0,A33&lt;&gt;TRIM(A33)),"Check session ID",IF(OR(ISNUMBER(FIND("*",A33)),ISNUMBER(FIND("?",A33)),ISNUMBER(FIND("~",A33))),"Check ID characters",IF(OR(NOT(ISNUMBER(B33)),B33&lt;1,B33&gt;2958465,MOD(B33,1)&lt;&gt;0),"Check date",IF(OR(NOT(ISTEXT(C33)),LEN(TRIM(C33))=0,C33&lt;&gt;TRIM(C33)),"Check exercise name",IF(OR(ISNUMBER(FIND("*",C33)),ISNUMBER(FIND("?",C33)),ISNUMBER(FIND("~",C33))),"Check name characters",IF(OR(NOT(ISNUMBER(D33)),D33&lt;1,MOD(D33,1)&lt;&gt;0),"Check set number",IF(OR(NOT(ISNUMBER(E33)),E33&lt;1,MOD(E33,1)&lt;&gt;0),"Check reps",IF(AND(G33&lt;&gt;"kg",G33&lt;&gt;"lb",G33&lt;&gt;"BW"),"Choose kg, lb or BW",IF(NOT(ISNUMBER(F33)),"Enter numeric load",IF(IF(G33="BW",F33&lt;&gt;0,F33&lt;=0),"Check load / unit",IF(COUNTIFS($A$6:$A$505,"="&amp;A33,$B$6:$B$505,"&gt;=1",$B$6:$B$505,"&lt;&gt;"&amp;B33)&gt;0,"ID has multiple dates",IF(COUNTIFS($A$6:$A$505,"="&amp;A33,$C$6:$C$505,"="&amp;C33,$D$6:$D$505,D33)&gt;1,"Duplicate set number",IF(G33="BW","Logged (BW)","Logged"))))))))))))),"Check numeric fields"))</x:f>
      </x:c>
      <x:c r="J33" s="42" t="str">
        <x:f>IF(I33="Logged",E33*F33,"")</x:f>
      </x:c>
      <x:c r="K33" s="43" t="str">
        <x:f>IF(LEFT(I33,6)="Logged",IF(COUNTIFS($A$6:A33,"="&amp;A33,$I$6:I33,"Logged")+COUNTIFS($A$6:A33,"="&amp;A33,$I$6:I33,"Logged (BW)")=1,1,0),"")</x:f>
      </x:c>
    </x:row>
    <x:row r="34" ht="25" customHeight="1">
      <x:c r="A34" s="30"/>
      <x:c r="B34" s="37"/>
      <x:c r="C34" s="7"/>
      <x:c r="D34" s="39"/>
      <x:c r="E34" s="39"/>
      <x:c r="F34" s="40"/>
      <x:c r="G34" s="41"/>
      <x:c r="H34" s="7"/>
      <x:c r="I34" s="22" t="str">
        <x:f>IF(COUNTA(A34:H34)=0,"",IFERROR(IF(OR(NOT(ISTEXT(A34)),LEN(TRIM(A34))=0,A34&lt;&gt;TRIM(A34)),"Check session ID",IF(OR(ISNUMBER(FIND("*",A34)),ISNUMBER(FIND("?",A34)),ISNUMBER(FIND("~",A34))),"Check ID characters",IF(OR(NOT(ISNUMBER(B34)),B34&lt;1,B34&gt;2958465,MOD(B34,1)&lt;&gt;0),"Check date",IF(OR(NOT(ISTEXT(C34)),LEN(TRIM(C34))=0,C34&lt;&gt;TRIM(C34)),"Check exercise name",IF(OR(ISNUMBER(FIND("*",C34)),ISNUMBER(FIND("?",C34)),ISNUMBER(FIND("~",C34))),"Check name characters",IF(OR(NOT(ISNUMBER(D34)),D34&lt;1,MOD(D34,1)&lt;&gt;0),"Check set number",IF(OR(NOT(ISNUMBER(E34)),E34&lt;1,MOD(E34,1)&lt;&gt;0),"Check reps",IF(AND(G34&lt;&gt;"kg",G34&lt;&gt;"lb",G34&lt;&gt;"BW"),"Choose kg, lb or BW",IF(NOT(ISNUMBER(F34)),"Enter numeric load",IF(IF(G34="BW",F34&lt;&gt;0,F34&lt;=0),"Check load / unit",IF(COUNTIFS($A$6:$A$505,"="&amp;A34,$B$6:$B$505,"&gt;=1",$B$6:$B$505,"&lt;&gt;"&amp;B34)&gt;0,"ID has multiple dates",IF(COUNTIFS($A$6:$A$505,"="&amp;A34,$C$6:$C$505,"="&amp;C34,$D$6:$D$505,D34)&gt;1,"Duplicate set number",IF(G34="BW","Logged (BW)","Logged"))))))))))))),"Check numeric fields"))</x:f>
      </x:c>
      <x:c r="J34" s="42" t="str">
        <x:f>IF(I34="Logged",E34*F34,"")</x:f>
      </x:c>
      <x:c r="K34" s="43" t="str">
        <x:f>IF(LEFT(I34,6)="Logged",IF(COUNTIFS($A$6:A34,"="&amp;A34,$I$6:I34,"Logged")+COUNTIFS($A$6:A34,"="&amp;A34,$I$6:I34,"Logged (BW)")=1,1,0),"")</x:f>
      </x:c>
    </x:row>
    <x:row r="35" ht="25" customHeight="1">
      <x:c r="A35" s="30"/>
      <x:c r="B35" s="37"/>
      <x:c r="C35" s="7"/>
      <x:c r="D35" s="39"/>
      <x:c r="E35" s="39"/>
      <x:c r="F35" s="40"/>
      <x:c r="G35" s="41"/>
      <x:c r="H35" s="7"/>
      <x:c r="I35" s="22" t="str">
        <x:f>IF(COUNTA(A35:H35)=0,"",IFERROR(IF(OR(NOT(ISTEXT(A35)),LEN(TRIM(A35))=0,A35&lt;&gt;TRIM(A35)),"Check session ID",IF(OR(ISNUMBER(FIND("*",A35)),ISNUMBER(FIND("?",A35)),ISNUMBER(FIND("~",A35))),"Check ID characters",IF(OR(NOT(ISNUMBER(B35)),B35&lt;1,B35&gt;2958465,MOD(B35,1)&lt;&gt;0),"Check date",IF(OR(NOT(ISTEXT(C35)),LEN(TRIM(C35))=0,C35&lt;&gt;TRIM(C35)),"Check exercise name",IF(OR(ISNUMBER(FIND("*",C35)),ISNUMBER(FIND("?",C35)),ISNUMBER(FIND("~",C35))),"Check name characters",IF(OR(NOT(ISNUMBER(D35)),D35&lt;1,MOD(D35,1)&lt;&gt;0),"Check set number",IF(OR(NOT(ISNUMBER(E35)),E35&lt;1,MOD(E35,1)&lt;&gt;0),"Check reps",IF(AND(G35&lt;&gt;"kg",G35&lt;&gt;"lb",G35&lt;&gt;"BW"),"Choose kg, lb or BW",IF(NOT(ISNUMBER(F35)),"Enter numeric load",IF(IF(G35="BW",F35&lt;&gt;0,F35&lt;=0),"Check load / unit",IF(COUNTIFS($A$6:$A$505,"="&amp;A35,$B$6:$B$505,"&gt;=1",$B$6:$B$505,"&lt;&gt;"&amp;B35)&gt;0,"ID has multiple dates",IF(COUNTIFS($A$6:$A$505,"="&amp;A35,$C$6:$C$505,"="&amp;C35,$D$6:$D$505,D35)&gt;1,"Duplicate set number",IF(G35="BW","Logged (BW)","Logged"))))))))))))),"Check numeric fields"))</x:f>
      </x:c>
      <x:c r="J35" s="42" t="str">
        <x:f>IF(I35="Logged",E35*F35,"")</x:f>
      </x:c>
      <x:c r="K35" s="43" t="str">
        <x:f>IF(LEFT(I35,6)="Logged",IF(COUNTIFS($A$6:A35,"="&amp;A35,$I$6:I35,"Logged")+COUNTIFS($A$6:A35,"="&amp;A35,$I$6:I35,"Logged (BW)")=1,1,0),"")</x:f>
      </x:c>
    </x:row>
    <x:row r="36" ht="25" customHeight="1">
      <x:c r="A36" s="30"/>
      <x:c r="B36" s="37"/>
      <x:c r="C36" s="7"/>
      <x:c r="D36" s="39"/>
      <x:c r="E36" s="39"/>
      <x:c r="F36" s="40"/>
      <x:c r="G36" s="41"/>
      <x:c r="H36" s="7"/>
      <x:c r="I36" s="22" t="str">
        <x:f>IF(COUNTA(A36:H36)=0,"",IFERROR(IF(OR(NOT(ISTEXT(A36)),LEN(TRIM(A36))=0,A36&lt;&gt;TRIM(A36)),"Check session ID",IF(OR(ISNUMBER(FIND("*",A36)),ISNUMBER(FIND("?",A36)),ISNUMBER(FIND("~",A36))),"Check ID characters",IF(OR(NOT(ISNUMBER(B36)),B36&lt;1,B36&gt;2958465,MOD(B36,1)&lt;&gt;0),"Check date",IF(OR(NOT(ISTEXT(C36)),LEN(TRIM(C36))=0,C36&lt;&gt;TRIM(C36)),"Check exercise name",IF(OR(ISNUMBER(FIND("*",C36)),ISNUMBER(FIND("?",C36)),ISNUMBER(FIND("~",C36))),"Check name characters",IF(OR(NOT(ISNUMBER(D36)),D36&lt;1,MOD(D36,1)&lt;&gt;0),"Check set number",IF(OR(NOT(ISNUMBER(E36)),E36&lt;1,MOD(E36,1)&lt;&gt;0),"Check reps",IF(AND(G36&lt;&gt;"kg",G36&lt;&gt;"lb",G36&lt;&gt;"BW"),"Choose kg, lb or BW",IF(NOT(ISNUMBER(F36)),"Enter numeric load",IF(IF(G36="BW",F36&lt;&gt;0,F36&lt;=0),"Check load / unit",IF(COUNTIFS($A$6:$A$505,"="&amp;A36,$B$6:$B$505,"&gt;=1",$B$6:$B$505,"&lt;&gt;"&amp;B36)&gt;0,"ID has multiple dates",IF(COUNTIFS($A$6:$A$505,"="&amp;A36,$C$6:$C$505,"="&amp;C36,$D$6:$D$505,D36)&gt;1,"Duplicate set number",IF(G36="BW","Logged (BW)","Logged"))))))))))))),"Check numeric fields"))</x:f>
      </x:c>
      <x:c r="J36" s="42" t="str">
        <x:f>IF(I36="Logged",E36*F36,"")</x:f>
      </x:c>
      <x:c r="K36" s="43" t="str">
        <x:f>IF(LEFT(I36,6)="Logged",IF(COUNTIFS($A$6:A36,"="&amp;A36,$I$6:I36,"Logged")+COUNTIFS($A$6:A36,"="&amp;A36,$I$6:I36,"Logged (BW)")=1,1,0),"")</x:f>
      </x:c>
    </x:row>
    <x:row r="37" ht="25" customHeight="1">
      <x:c r="A37" s="30"/>
      <x:c r="B37" s="37"/>
      <x:c r="C37" s="7"/>
      <x:c r="D37" s="39"/>
      <x:c r="E37" s="39"/>
      <x:c r="F37" s="40"/>
      <x:c r="G37" s="41"/>
      <x:c r="H37" s="7"/>
      <x:c r="I37" s="22" t="str">
        <x:f>IF(COUNTA(A37:H37)=0,"",IFERROR(IF(OR(NOT(ISTEXT(A37)),LEN(TRIM(A37))=0,A37&lt;&gt;TRIM(A37)),"Check session ID",IF(OR(ISNUMBER(FIND("*",A37)),ISNUMBER(FIND("?",A37)),ISNUMBER(FIND("~",A37))),"Check ID characters",IF(OR(NOT(ISNUMBER(B37)),B37&lt;1,B37&gt;2958465,MOD(B37,1)&lt;&gt;0),"Check date",IF(OR(NOT(ISTEXT(C37)),LEN(TRIM(C37))=0,C37&lt;&gt;TRIM(C37)),"Check exercise name",IF(OR(ISNUMBER(FIND("*",C37)),ISNUMBER(FIND("?",C37)),ISNUMBER(FIND("~",C37))),"Check name characters",IF(OR(NOT(ISNUMBER(D37)),D37&lt;1,MOD(D37,1)&lt;&gt;0),"Check set number",IF(OR(NOT(ISNUMBER(E37)),E37&lt;1,MOD(E37,1)&lt;&gt;0),"Check reps",IF(AND(G37&lt;&gt;"kg",G37&lt;&gt;"lb",G37&lt;&gt;"BW"),"Choose kg, lb or BW",IF(NOT(ISNUMBER(F37)),"Enter numeric load",IF(IF(G37="BW",F37&lt;&gt;0,F37&lt;=0),"Check load / unit",IF(COUNTIFS($A$6:$A$505,"="&amp;A37,$B$6:$B$505,"&gt;=1",$B$6:$B$505,"&lt;&gt;"&amp;B37)&gt;0,"ID has multiple dates",IF(COUNTIFS($A$6:$A$505,"="&amp;A37,$C$6:$C$505,"="&amp;C37,$D$6:$D$505,D37)&gt;1,"Duplicate set number",IF(G37="BW","Logged (BW)","Logged"))))))))))))),"Check numeric fields"))</x:f>
      </x:c>
      <x:c r="J37" s="42" t="str">
        <x:f>IF(I37="Logged",E37*F37,"")</x:f>
      </x:c>
      <x:c r="K37" s="43" t="str">
        <x:f>IF(LEFT(I37,6)="Logged",IF(COUNTIFS($A$6:A37,"="&amp;A37,$I$6:I37,"Logged")+COUNTIFS($A$6:A37,"="&amp;A37,$I$6:I37,"Logged (BW)")=1,1,0),"")</x:f>
      </x:c>
    </x:row>
    <x:row r="38" ht="25" customHeight="1">
      <x:c r="A38" s="30"/>
      <x:c r="B38" s="37"/>
      <x:c r="C38" s="7"/>
      <x:c r="D38" s="39"/>
      <x:c r="E38" s="39"/>
      <x:c r="F38" s="40"/>
      <x:c r="G38" s="41"/>
      <x:c r="H38" s="7"/>
      <x:c r="I38" s="22" t="str">
        <x:f>IF(COUNTA(A38:H38)=0,"",IFERROR(IF(OR(NOT(ISTEXT(A38)),LEN(TRIM(A38))=0,A38&lt;&gt;TRIM(A38)),"Check session ID",IF(OR(ISNUMBER(FIND("*",A38)),ISNUMBER(FIND("?",A38)),ISNUMBER(FIND("~",A38))),"Check ID characters",IF(OR(NOT(ISNUMBER(B38)),B38&lt;1,B38&gt;2958465,MOD(B38,1)&lt;&gt;0),"Check date",IF(OR(NOT(ISTEXT(C38)),LEN(TRIM(C38))=0,C38&lt;&gt;TRIM(C38)),"Check exercise name",IF(OR(ISNUMBER(FIND("*",C38)),ISNUMBER(FIND("?",C38)),ISNUMBER(FIND("~",C38))),"Check name characters",IF(OR(NOT(ISNUMBER(D38)),D38&lt;1,MOD(D38,1)&lt;&gt;0),"Check set number",IF(OR(NOT(ISNUMBER(E38)),E38&lt;1,MOD(E38,1)&lt;&gt;0),"Check reps",IF(AND(G38&lt;&gt;"kg",G38&lt;&gt;"lb",G38&lt;&gt;"BW"),"Choose kg, lb or BW",IF(NOT(ISNUMBER(F38)),"Enter numeric load",IF(IF(G38="BW",F38&lt;&gt;0,F38&lt;=0),"Check load / unit",IF(COUNTIFS($A$6:$A$505,"="&amp;A38,$B$6:$B$505,"&gt;=1",$B$6:$B$505,"&lt;&gt;"&amp;B38)&gt;0,"ID has multiple dates",IF(COUNTIFS($A$6:$A$505,"="&amp;A38,$C$6:$C$505,"="&amp;C38,$D$6:$D$505,D38)&gt;1,"Duplicate set number",IF(G38="BW","Logged (BW)","Logged"))))))))))))),"Check numeric fields"))</x:f>
      </x:c>
      <x:c r="J38" s="42" t="str">
        <x:f>IF(I38="Logged",E38*F38,"")</x:f>
      </x:c>
      <x:c r="K38" s="43" t="str">
        <x:f>IF(LEFT(I38,6)="Logged",IF(COUNTIFS($A$6:A38,"="&amp;A38,$I$6:I38,"Logged")+COUNTIFS($A$6:A38,"="&amp;A38,$I$6:I38,"Logged (BW)")=1,1,0),"")</x:f>
      </x:c>
    </x:row>
    <x:row r="39" ht="25" customHeight="1">
      <x:c r="A39" s="30"/>
      <x:c r="B39" s="37"/>
      <x:c r="C39" s="7"/>
      <x:c r="D39" s="39"/>
      <x:c r="E39" s="39"/>
      <x:c r="F39" s="40"/>
      <x:c r="G39" s="41"/>
      <x:c r="H39" s="7"/>
      <x:c r="I39" s="22" t="str">
        <x:f>IF(COUNTA(A39:H39)=0,"",IFERROR(IF(OR(NOT(ISTEXT(A39)),LEN(TRIM(A39))=0,A39&lt;&gt;TRIM(A39)),"Check session ID",IF(OR(ISNUMBER(FIND("*",A39)),ISNUMBER(FIND("?",A39)),ISNUMBER(FIND("~",A39))),"Check ID characters",IF(OR(NOT(ISNUMBER(B39)),B39&lt;1,B39&gt;2958465,MOD(B39,1)&lt;&gt;0),"Check date",IF(OR(NOT(ISTEXT(C39)),LEN(TRIM(C39))=0,C39&lt;&gt;TRIM(C39)),"Check exercise name",IF(OR(ISNUMBER(FIND("*",C39)),ISNUMBER(FIND("?",C39)),ISNUMBER(FIND("~",C39))),"Check name characters",IF(OR(NOT(ISNUMBER(D39)),D39&lt;1,MOD(D39,1)&lt;&gt;0),"Check set number",IF(OR(NOT(ISNUMBER(E39)),E39&lt;1,MOD(E39,1)&lt;&gt;0),"Check reps",IF(AND(G39&lt;&gt;"kg",G39&lt;&gt;"lb",G39&lt;&gt;"BW"),"Choose kg, lb or BW",IF(NOT(ISNUMBER(F39)),"Enter numeric load",IF(IF(G39="BW",F39&lt;&gt;0,F39&lt;=0),"Check load / unit",IF(COUNTIFS($A$6:$A$505,"="&amp;A39,$B$6:$B$505,"&gt;=1",$B$6:$B$505,"&lt;&gt;"&amp;B39)&gt;0,"ID has multiple dates",IF(COUNTIFS($A$6:$A$505,"="&amp;A39,$C$6:$C$505,"="&amp;C39,$D$6:$D$505,D39)&gt;1,"Duplicate set number",IF(G39="BW","Logged (BW)","Logged"))))))))))))),"Check numeric fields"))</x:f>
      </x:c>
      <x:c r="J39" s="42" t="str">
        <x:f>IF(I39="Logged",E39*F39,"")</x:f>
      </x:c>
      <x:c r="K39" s="43" t="str">
        <x:f>IF(LEFT(I39,6)="Logged",IF(COUNTIFS($A$6:A39,"="&amp;A39,$I$6:I39,"Logged")+COUNTIFS($A$6:A39,"="&amp;A39,$I$6:I39,"Logged (BW)")=1,1,0),"")</x:f>
      </x:c>
    </x:row>
    <x:row r="40" ht="25" customHeight="1">
      <x:c r="A40" s="30"/>
      <x:c r="B40" s="37"/>
      <x:c r="C40" s="7"/>
      <x:c r="D40" s="39"/>
      <x:c r="E40" s="39"/>
      <x:c r="F40" s="40"/>
      <x:c r="G40" s="41"/>
      <x:c r="H40" s="7"/>
      <x:c r="I40" s="22" t="str">
        <x:f>IF(COUNTA(A40:H40)=0,"",IFERROR(IF(OR(NOT(ISTEXT(A40)),LEN(TRIM(A40))=0,A40&lt;&gt;TRIM(A40)),"Check session ID",IF(OR(ISNUMBER(FIND("*",A40)),ISNUMBER(FIND("?",A40)),ISNUMBER(FIND("~",A40))),"Check ID characters",IF(OR(NOT(ISNUMBER(B40)),B40&lt;1,B40&gt;2958465,MOD(B40,1)&lt;&gt;0),"Check date",IF(OR(NOT(ISTEXT(C40)),LEN(TRIM(C40))=0,C40&lt;&gt;TRIM(C40)),"Check exercise name",IF(OR(ISNUMBER(FIND("*",C40)),ISNUMBER(FIND("?",C40)),ISNUMBER(FIND("~",C40))),"Check name characters",IF(OR(NOT(ISNUMBER(D40)),D40&lt;1,MOD(D40,1)&lt;&gt;0),"Check set number",IF(OR(NOT(ISNUMBER(E40)),E40&lt;1,MOD(E40,1)&lt;&gt;0),"Check reps",IF(AND(G40&lt;&gt;"kg",G40&lt;&gt;"lb",G40&lt;&gt;"BW"),"Choose kg, lb or BW",IF(NOT(ISNUMBER(F40)),"Enter numeric load",IF(IF(G40="BW",F40&lt;&gt;0,F40&lt;=0),"Check load / unit",IF(COUNTIFS($A$6:$A$505,"="&amp;A40,$B$6:$B$505,"&gt;=1",$B$6:$B$505,"&lt;&gt;"&amp;B40)&gt;0,"ID has multiple dates",IF(COUNTIFS($A$6:$A$505,"="&amp;A40,$C$6:$C$505,"="&amp;C40,$D$6:$D$505,D40)&gt;1,"Duplicate set number",IF(G40="BW","Logged (BW)","Logged"))))))))))))),"Check numeric fields"))</x:f>
      </x:c>
      <x:c r="J40" s="42" t="str">
        <x:f>IF(I40="Logged",E40*F40,"")</x:f>
      </x:c>
      <x:c r="K40" s="43" t="str">
        <x:f>IF(LEFT(I40,6)="Logged",IF(COUNTIFS($A$6:A40,"="&amp;A40,$I$6:I40,"Logged")+COUNTIFS($A$6:A40,"="&amp;A40,$I$6:I40,"Logged (BW)")=1,1,0),"")</x:f>
      </x:c>
    </x:row>
    <x:row r="41" ht="25" customHeight="1">
      <x:c r="A41" s="30"/>
      <x:c r="B41" s="37"/>
      <x:c r="C41" s="7"/>
      <x:c r="D41" s="39"/>
      <x:c r="E41" s="39"/>
      <x:c r="F41" s="40"/>
      <x:c r="G41" s="41"/>
      <x:c r="H41" s="7"/>
      <x:c r="I41" s="22" t="str">
        <x:f>IF(COUNTA(A41:H41)=0,"",IFERROR(IF(OR(NOT(ISTEXT(A41)),LEN(TRIM(A41))=0,A41&lt;&gt;TRIM(A41)),"Check session ID",IF(OR(ISNUMBER(FIND("*",A41)),ISNUMBER(FIND("?",A41)),ISNUMBER(FIND("~",A41))),"Check ID characters",IF(OR(NOT(ISNUMBER(B41)),B41&lt;1,B41&gt;2958465,MOD(B41,1)&lt;&gt;0),"Check date",IF(OR(NOT(ISTEXT(C41)),LEN(TRIM(C41))=0,C41&lt;&gt;TRIM(C41)),"Check exercise name",IF(OR(ISNUMBER(FIND("*",C41)),ISNUMBER(FIND("?",C41)),ISNUMBER(FIND("~",C41))),"Check name characters",IF(OR(NOT(ISNUMBER(D41)),D41&lt;1,MOD(D41,1)&lt;&gt;0),"Check set number",IF(OR(NOT(ISNUMBER(E41)),E41&lt;1,MOD(E41,1)&lt;&gt;0),"Check reps",IF(AND(G41&lt;&gt;"kg",G41&lt;&gt;"lb",G41&lt;&gt;"BW"),"Choose kg, lb or BW",IF(NOT(ISNUMBER(F41)),"Enter numeric load",IF(IF(G41="BW",F41&lt;&gt;0,F41&lt;=0),"Check load / unit",IF(COUNTIFS($A$6:$A$505,"="&amp;A41,$B$6:$B$505,"&gt;=1",$B$6:$B$505,"&lt;&gt;"&amp;B41)&gt;0,"ID has multiple dates",IF(COUNTIFS($A$6:$A$505,"="&amp;A41,$C$6:$C$505,"="&amp;C41,$D$6:$D$505,D41)&gt;1,"Duplicate set number",IF(G41="BW","Logged (BW)","Logged"))))))))))))),"Check numeric fields"))</x:f>
      </x:c>
      <x:c r="J41" s="42" t="str">
        <x:f>IF(I41="Logged",E41*F41,"")</x:f>
      </x:c>
      <x:c r="K41" s="43" t="str">
        <x:f>IF(LEFT(I41,6)="Logged",IF(COUNTIFS($A$6:A41,"="&amp;A41,$I$6:I41,"Logged")+COUNTIFS($A$6:A41,"="&amp;A41,$I$6:I41,"Logged (BW)")=1,1,0),"")</x:f>
      </x:c>
    </x:row>
    <x:row r="42" ht="25" customHeight="1">
      <x:c r="A42" s="30"/>
      <x:c r="B42" s="37"/>
      <x:c r="C42" s="7"/>
      <x:c r="D42" s="39"/>
      <x:c r="E42" s="39"/>
      <x:c r="F42" s="40"/>
      <x:c r="G42" s="41"/>
      <x:c r="H42" s="7"/>
      <x:c r="I42" s="22" t="str">
        <x:f>IF(COUNTA(A42:H42)=0,"",IFERROR(IF(OR(NOT(ISTEXT(A42)),LEN(TRIM(A42))=0,A42&lt;&gt;TRIM(A42)),"Check session ID",IF(OR(ISNUMBER(FIND("*",A42)),ISNUMBER(FIND("?",A42)),ISNUMBER(FIND("~",A42))),"Check ID characters",IF(OR(NOT(ISNUMBER(B42)),B42&lt;1,B42&gt;2958465,MOD(B42,1)&lt;&gt;0),"Check date",IF(OR(NOT(ISTEXT(C42)),LEN(TRIM(C42))=0,C42&lt;&gt;TRIM(C42)),"Check exercise name",IF(OR(ISNUMBER(FIND("*",C42)),ISNUMBER(FIND("?",C42)),ISNUMBER(FIND("~",C42))),"Check name characters",IF(OR(NOT(ISNUMBER(D42)),D42&lt;1,MOD(D42,1)&lt;&gt;0),"Check set number",IF(OR(NOT(ISNUMBER(E42)),E42&lt;1,MOD(E42,1)&lt;&gt;0),"Check reps",IF(AND(G42&lt;&gt;"kg",G42&lt;&gt;"lb",G42&lt;&gt;"BW"),"Choose kg, lb or BW",IF(NOT(ISNUMBER(F42)),"Enter numeric load",IF(IF(G42="BW",F42&lt;&gt;0,F42&lt;=0),"Check load / unit",IF(COUNTIFS($A$6:$A$505,"="&amp;A42,$B$6:$B$505,"&gt;=1",$B$6:$B$505,"&lt;&gt;"&amp;B42)&gt;0,"ID has multiple dates",IF(COUNTIFS($A$6:$A$505,"="&amp;A42,$C$6:$C$505,"="&amp;C42,$D$6:$D$505,D42)&gt;1,"Duplicate set number",IF(G42="BW","Logged (BW)","Logged"))))))))))))),"Check numeric fields"))</x:f>
      </x:c>
      <x:c r="J42" s="42" t="str">
        <x:f>IF(I42="Logged",E42*F42,"")</x:f>
      </x:c>
      <x:c r="K42" s="43" t="str">
        <x:f>IF(LEFT(I42,6)="Logged",IF(COUNTIFS($A$6:A42,"="&amp;A42,$I$6:I42,"Logged")+COUNTIFS($A$6:A42,"="&amp;A42,$I$6:I42,"Logged (BW)")=1,1,0),"")</x:f>
      </x:c>
    </x:row>
    <x:row r="43" ht="25" customHeight="1">
      <x:c r="A43" s="30"/>
      <x:c r="B43" s="37"/>
      <x:c r="C43" s="7"/>
      <x:c r="D43" s="39"/>
      <x:c r="E43" s="39"/>
      <x:c r="F43" s="40"/>
      <x:c r="G43" s="41"/>
      <x:c r="H43" s="7"/>
      <x:c r="I43" s="22" t="str">
        <x:f>IF(COUNTA(A43:H43)=0,"",IFERROR(IF(OR(NOT(ISTEXT(A43)),LEN(TRIM(A43))=0,A43&lt;&gt;TRIM(A43)),"Check session ID",IF(OR(ISNUMBER(FIND("*",A43)),ISNUMBER(FIND("?",A43)),ISNUMBER(FIND("~",A43))),"Check ID characters",IF(OR(NOT(ISNUMBER(B43)),B43&lt;1,B43&gt;2958465,MOD(B43,1)&lt;&gt;0),"Check date",IF(OR(NOT(ISTEXT(C43)),LEN(TRIM(C43))=0,C43&lt;&gt;TRIM(C43)),"Check exercise name",IF(OR(ISNUMBER(FIND("*",C43)),ISNUMBER(FIND("?",C43)),ISNUMBER(FIND("~",C43))),"Check name characters",IF(OR(NOT(ISNUMBER(D43)),D43&lt;1,MOD(D43,1)&lt;&gt;0),"Check set number",IF(OR(NOT(ISNUMBER(E43)),E43&lt;1,MOD(E43,1)&lt;&gt;0),"Check reps",IF(AND(G43&lt;&gt;"kg",G43&lt;&gt;"lb",G43&lt;&gt;"BW"),"Choose kg, lb or BW",IF(NOT(ISNUMBER(F43)),"Enter numeric load",IF(IF(G43="BW",F43&lt;&gt;0,F43&lt;=0),"Check load / unit",IF(COUNTIFS($A$6:$A$505,"="&amp;A43,$B$6:$B$505,"&gt;=1",$B$6:$B$505,"&lt;&gt;"&amp;B43)&gt;0,"ID has multiple dates",IF(COUNTIFS($A$6:$A$505,"="&amp;A43,$C$6:$C$505,"="&amp;C43,$D$6:$D$505,D43)&gt;1,"Duplicate set number",IF(G43="BW","Logged (BW)","Logged"))))))))))))),"Check numeric fields"))</x:f>
      </x:c>
      <x:c r="J43" s="42" t="str">
        <x:f>IF(I43="Logged",E43*F43,"")</x:f>
      </x:c>
      <x:c r="K43" s="43" t="str">
        <x:f>IF(LEFT(I43,6)="Logged",IF(COUNTIFS($A$6:A43,"="&amp;A43,$I$6:I43,"Logged")+COUNTIFS($A$6:A43,"="&amp;A43,$I$6:I43,"Logged (BW)")=1,1,0),"")</x:f>
      </x:c>
    </x:row>
    <x:row r="44" ht="25" customHeight="1">
      <x:c r="A44" s="30"/>
      <x:c r="B44" s="37"/>
      <x:c r="C44" s="7"/>
      <x:c r="D44" s="39"/>
      <x:c r="E44" s="39"/>
      <x:c r="F44" s="40"/>
      <x:c r="G44" s="41"/>
      <x:c r="H44" s="7"/>
      <x:c r="I44" s="22" t="str">
        <x:f>IF(COUNTA(A44:H44)=0,"",IFERROR(IF(OR(NOT(ISTEXT(A44)),LEN(TRIM(A44))=0,A44&lt;&gt;TRIM(A44)),"Check session ID",IF(OR(ISNUMBER(FIND("*",A44)),ISNUMBER(FIND("?",A44)),ISNUMBER(FIND("~",A44))),"Check ID characters",IF(OR(NOT(ISNUMBER(B44)),B44&lt;1,B44&gt;2958465,MOD(B44,1)&lt;&gt;0),"Check date",IF(OR(NOT(ISTEXT(C44)),LEN(TRIM(C44))=0,C44&lt;&gt;TRIM(C44)),"Check exercise name",IF(OR(ISNUMBER(FIND("*",C44)),ISNUMBER(FIND("?",C44)),ISNUMBER(FIND("~",C44))),"Check name characters",IF(OR(NOT(ISNUMBER(D44)),D44&lt;1,MOD(D44,1)&lt;&gt;0),"Check set number",IF(OR(NOT(ISNUMBER(E44)),E44&lt;1,MOD(E44,1)&lt;&gt;0),"Check reps",IF(AND(G44&lt;&gt;"kg",G44&lt;&gt;"lb",G44&lt;&gt;"BW"),"Choose kg, lb or BW",IF(NOT(ISNUMBER(F44)),"Enter numeric load",IF(IF(G44="BW",F44&lt;&gt;0,F44&lt;=0),"Check load / unit",IF(COUNTIFS($A$6:$A$505,"="&amp;A44,$B$6:$B$505,"&gt;=1",$B$6:$B$505,"&lt;&gt;"&amp;B44)&gt;0,"ID has multiple dates",IF(COUNTIFS($A$6:$A$505,"="&amp;A44,$C$6:$C$505,"="&amp;C44,$D$6:$D$505,D44)&gt;1,"Duplicate set number",IF(G44="BW","Logged (BW)","Logged"))))))))))))),"Check numeric fields"))</x:f>
      </x:c>
      <x:c r="J44" s="42" t="str">
        <x:f>IF(I44="Logged",E44*F44,"")</x:f>
      </x:c>
      <x:c r="K44" s="43" t="str">
        <x:f>IF(LEFT(I44,6)="Logged",IF(COUNTIFS($A$6:A44,"="&amp;A44,$I$6:I44,"Logged")+COUNTIFS($A$6:A44,"="&amp;A44,$I$6:I44,"Logged (BW)")=1,1,0),"")</x:f>
      </x:c>
    </x:row>
    <x:row r="45" ht="25" customHeight="1">
      <x:c r="A45" s="30"/>
      <x:c r="B45" s="37"/>
      <x:c r="C45" s="7"/>
      <x:c r="D45" s="39"/>
      <x:c r="E45" s="39"/>
      <x:c r="F45" s="40"/>
      <x:c r="G45" s="41"/>
      <x:c r="H45" s="7"/>
      <x:c r="I45" s="22" t="str">
        <x:f>IF(COUNTA(A45:H45)=0,"",IFERROR(IF(OR(NOT(ISTEXT(A45)),LEN(TRIM(A45))=0,A45&lt;&gt;TRIM(A45)),"Check session ID",IF(OR(ISNUMBER(FIND("*",A45)),ISNUMBER(FIND("?",A45)),ISNUMBER(FIND("~",A45))),"Check ID characters",IF(OR(NOT(ISNUMBER(B45)),B45&lt;1,B45&gt;2958465,MOD(B45,1)&lt;&gt;0),"Check date",IF(OR(NOT(ISTEXT(C45)),LEN(TRIM(C45))=0,C45&lt;&gt;TRIM(C45)),"Check exercise name",IF(OR(ISNUMBER(FIND("*",C45)),ISNUMBER(FIND("?",C45)),ISNUMBER(FIND("~",C45))),"Check name characters",IF(OR(NOT(ISNUMBER(D45)),D45&lt;1,MOD(D45,1)&lt;&gt;0),"Check set number",IF(OR(NOT(ISNUMBER(E45)),E45&lt;1,MOD(E45,1)&lt;&gt;0),"Check reps",IF(AND(G45&lt;&gt;"kg",G45&lt;&gt;"lb",G45&lt;&gt;"BW"),"Choose kg, lb or BW",IF(NOT(ISNUMBER(F45)),"Enter numeric load",IF(IF(G45="BW",F45&lt;&gt;0,F45&lt;=0),"Check load / unit",IF(COUNTIFS($A$6:$A$505,"="&amp;A45,$B$6:$B$505,"&gt;=1",$B$6:$B$505,"&lt;&gt;"&amp;B45)&gt;0,"ID has multiple dates",IF(COUNTIFS($A$6:$A$505,"="&amp;A45,$C$6:$C$505,"="&amp;C45,$D$6:$D$505,D45)&gt;1,"Duplicate set number",IF(G45="BW","Logged (BW)","Logged"))))))))))))),"Check numeric fields"))</x:f>
      </x:c>
      <x:c r="J45" s="42" t="str">
        <x:f>IF(I45="Logged",E45*F45,"")</x:f>
      </x:c>
      <x:c r="K45" s="43" t="str">
        <x:f>IF(LEFT(I45,6)="Logged",IF(COUNTIFS($A$6:A45,"="&amp;A45,$I$6:I45,"Logged")+COUNTIFS($A$6:A45,"="&amp;A45,$I$6:I45,"Logged (BW)")=1,1,0),"")</x:f>
      </x:c>
    </x:row>
    <x:row r="46" ht="25" customHeight="1">
      <x:c r="A46" s="30"/>
      <x:c r="B46" s="37"/>
      <x:c r="C46" s="7"/>
      <x:c r="D46" s="39"/>
      <x:c r="E46" s="39"/>
      <x:c r="F46" s="40"/>
      <x:c r="G46" s="41"/>
      <x:c r="H46" s="7"/>
      <x:c r="I46" s="22" t="str">
        <x:f>IF(COUNTA(A46:H46)=0,"",IFERROR(IF(OR(NOT(ISTEXT(A46)),LEN(TRIM(A46))=0,A46&lt;&gt;TRIM(A46)),"Check session ID",IF(OR(ISNUMBER(FIND("*",A46)),ISNUMBER(FIND("?",A46)),ISNUMBER(FIND("~",A46))),"Check ID characters",IF(OR(NOT(ISNUMBER(B46)),B46&lt;1,B46&gt;2958465,MOD(B46,1)&lt;&gt;0),"Check date",IF(OR(NOT(ISTEXT(C46)),LEN(TRIM(C46))=0,C46&lt;&gt;TRIM(C46)),"Check exercise name",IF(OR(ISNUMBER(FIND("*",C46)),ISNUMBER(FIND("?",C46)),ISNUMBER(FIND("~",C46))),"Check name characters",IF(OR(NOT(ISNUMBER(D46)),D46&lt;1,MOD(D46,1)&lt;&gt;0),"Check set number",IF(OR(NOT(ISNUMBER(E46)),E46&lt;1,MOD(E46,1)&lt;&gt;0),"Check reps",IF(AND(G46&lt;&gt;"kg",G46&lt;&gt;"lb",G46&lt;&gt;"BW"),"Choose kg, lb or BW",IF(NOT(ISNUMBER(F46)),"Enter numeric load",IF(IF(G46="BW",F46&lt;&gt;0,F46&lt;=0),"Check load / unit",IF(COUNTIFS($A$6:$A$505,"="&amp;A46,$B$6:$B$505,"&gt;=1",$B$6:$B$505,"&lt;&gt;"&amp;B46)&gt;0,"ID has multiple dates",IF(COUNTIFS($A$6:$A$505,"="&amp;A46,$C$6:$C$505,"="&amp;C46,$D$6:$D$505,D46)&gt;1,"Duplicate set number",IF(G46="BW","Logged (BW)","Logged"))))))))))))),"Check numeric fields"))</x:f>
      </x:c>
      <x:c r="J46" s="42" t="str">
        <x:f>IF(I46="Logged",E46*F46,"")</x:f>
      </x:c>
      <x:c r="K46" s="43" t="str">
        <x:f>IF(LEFT(I46,6)="Logged",IF(COUNTIFS($A$6:A46,"="&amp;A46,$I$6:I46,"Logged")+COUNTIFS($A$6:A46,"="&amp;A46,$I$6:I46,"Logged (BW)")=1,1,0),"")</x:f>
      </x:c>
    </x:row>
    <x:row r="47" ht="25" customHeight="1">
      <x:c r="A47" s="30"/>
      <x:c r="B47" s="37"/>
      <x:c r="C47" s="7"/>
      <x:c r="D47" s="39"/>
      <x:c r="E47" s="39"/>
      <x:c r="F47" s="40"/>
      <x:c r="G47" s="41"/>
      <x:c r="H47" s="7"/>
      <x:c r="I47" s="22" t="str">
        <x:f>IF(COUNTA(A47:H47)=0,"",IFERROR(IF(OR(NOT(ISTEXT(A47)),LEN(TRIM(A47))=0,A47&lt;&gt;TRIM(A47)),"Check session ID",IF(OR(ISNUMBER(FIND("*",A47)),ISNUMBER(FIND("?",A47)),ISNUMBER(FIND("~",A47))),"Check ID characters",IF(OR(NOT(ISNUMBER(B47)),B47&lt;1,B47&gt;2958465,MOD(B47,1)&lt;&gt;0),"Check date",IF(OR(NOT(ISTEXT(C47)),LEN(TRIM(C47))=0,C47&lt;&gt;TRIM(C47)),"Check exercise name",IF(OR(ISNUMBER(FIND("*",C47)),ISNUMBER(FIND("?",C47)),ISNUMBER(FIND("~",C47))),"Check name characters",IF(OR(NOT(ISNUMBER(D47)),D47&lt;1,MOD(D47,1)&lt;&gt;0),"Check set number",IF(OR(NOT(ISNUMBER(E47)),E47&lt;1,MOD(E47,1)&lt;&gt;0),"Check reps",IF(AND(G47&lt;&gt;"kg",G47&lt;&gt;"lb",G47&lt;&gt;"BW"),"Choose kg, lb or BW",IF(NOT(ISNUMBER(F47)),"Enter numeric load",IF(IF(G47="BW",F47&lt;&gt;0,F47&lt;=0),"Check load / unit",IF(COUNTIFS($A$6:$A$505,"="&amp;A47,$B$6:$B$505,"&gt;=1",$B$6:$B$505,"&lt;&gt;"&amp;B47)&gt;0,"ID has multiple dates",IF(COUNTIFS($A$6:$A$505,"="&amp;A47,$C$6:$C$505,"="&amp;C47,$D$6:$D$505,D47)&gt;1,"Duplicate set number",IF(G47="BW","Logged (BW)","Logged"))))))))))))),"Check numeric fields"))</x:f>
      </x:c>
      <x:c r="J47" s="42" t="str">
        <x:f>IF(I47="Logged",E47*F47,"")</x:f>
      </x:c>
      <x:c r="K47" s="43" t="str">
        <x:f>IF(LEFT(I47,6)="Logged",IF(COUNTIFS($A$6:A47,"="&amp;A47,$I$6:I47,"Logged")+COUNTIFS($A$6:A47,"="&amp;A47,$I$6:I47,"Logged (BW)")=1,1,0),"")</x:f>
      </x:c>
    </x:row>
    <x:row r="48" ht="25" customHeight="1">
      <x:c r="A48" s="30"/>
      <x:c r="B48" s="37"/>
      <x:c r="C48" s="7"/>
      <x:c r="D48" s="39"/>
      <x:c r="E48" s="39"/>
      <x:c r="F48" s="40"/>
      <x:c r="G48" s="41"/>
      <x:c r="H48" s="7"/>
      <x:c r="I48" s="22" t="str">
        <x:f>IF(COUNTA(A48:H48)=0,"",IFERROR(IF(OR(NOT(ISTEXT(A48)),LEN(TRIM(A48))=0,A48&lt;&gt;TRIM(A48)),"Check session ID",IF(OR(ISNUMBER(FIND("*",A48)),ISNUMBER(FIND("?",A48)),ISNUMBER(FIND("~",A48))),"Check ID characters",IF(OR(NOT(ISNUMBER(B48)),B48&lt;1,B48&gt;2958465,MOD(B48,1)&lt;&gt;0),"Check date",IF(OR(NOT(ISTEXT(C48)),LEN(TRIM(C48))=0,C48&lt;&gt;TRIM(C48)),"Check exercise name",IF(OR(ISNUMBER(FIND("*",C48)),ISNUMBER(FIND("?",C48)),ISNUMBER(FIND("~",C48))),"Check name characters",IF(OR(NOT(ISNUMBER(D48)),D48&lt;1,MOD(D48,1)&lt;&gt;0),"Check set number",IF(OR(NOT(ISNUMBER(E48)),E48&lt;1,MOD(E48,1)&lt;&gt;0),"Check reps",IF(AND(G48&lt;&gt;"kg",G48&lt;&gt;"lb",G48&lt;&gt;"BW"),"Choose kg, lb or BW",IF(NOT(ISNUMBER(F48)),"Enter numeric load",IF(IF(G48="BW",F48&lt;&gt;0,F48&lt;=0),"Check load / unit",IF(COUNTIFS($A$6:$A$505,"="&amp;A48,$B$6:$B$505,"&gt;=1",$B$6:$B$505,"&lt;&gt;"&amp;B48)&gt;0,"ID has multiple dates",IF(COUNTIFS($A$6:$A$505,"="&amp;A48,$C$6:$C$505,"="&amp;C48,$D$6:$D$505,D48)&gt;1,"Duplicate set number",IF(G48="BW","Logged (BW)","Logged"))))))))))))),"Check numeric fields"))</x:f>
      </x:c>
      <x:c r="J48" s="42" t="str">
        <x:f>IF(I48="Logged",E48*F48,"")</x:f>
      </x:c>
      <x:c r="K48" s="43" t="str">
        <x:f>IF(LEFT(I48,6)="Logged",IF(COUNTIFS($A$6:A48,"="&amp;A48,$I$6:I48,"Logged")+COUNTIFS($A$6:A48,"="&amp;A48,$I$6:I48,"Logged (BW)")=1,1,0),"")</x:f>
      </x:c>
    </x:row>
    <x:row r="49" ht="25" customHeight="1">
      <x:c r="A49" s="30"/>
      <x:c r="B49" s="37"/>
      <x:c r="C49" s="7"/>
      <x:c r="D49" s="39"/>
      <x:c r="E49" s="39"/>
      <x:c r="F49" s="40"/>
      <x:c r="G49" s="41"/>
      <x:c r="H49" s="7"/>
      <x:c r="I49" s="22" t="str">
        <x:f>IF(COUNTA(A49:H49)=0,"",IFERROR(IF(OR(NOT(ISTEXT(A49)),LEN(TRIM(A49))=0,A49&lt;&gt;TRIM(A49)),"Check session ID",IF(OR(ISNUMBER(FIND("*",A49)),ISNUMBER(FIND("?",A49)),ISNUMBER(FIND("~",A49))),"Check ID characters",IF(OR(NOT(ISNUMBER(B49)),B49&lt;1,B49&gt;2958465,MOD(B49,1)&lt;&gt;0),"Check date",IF(OR(NOT(ISTEXT(C49)),LEN(TRIM(C49))=0,C49&lt;&gt;TRIM(C49)),"Check exercise name",IF(OR(ISNUMBER(FIND("*",C49)),ISNUMBER(FIND("?",C49)),ISNUMBER(FIND("~",C49))),"Check name characters",IF(OR(NOT(ISNUMBER(D49)),D49&lt;1,MOD(D49,1)&lt;&gt;0),"Check set number",IF(OR(NOT(ISNUMBER(E49)),E49&lt;1,MOD(E49,1)&lt;&gt;0),"Check reps",IF(AND(G49&lt;&gt;"kg",G49&lt;&gt;"lb",G49&lt;&gt;"BW"),"Choose kg, lb or BW",IF(NOT(ISNUMBER(F49)),"Enter numeric load",IF(IF(G49="BW",F49&lt;&gt;0,F49&lt;=0),"Check load / unit",IF(COUNTIFS($A$6:$A$505,"="&amp;A49,$B$6:$B$505,"&gt;=1",$B$6:$B$505,"&lt;&gt;"&amp;B49)&gt;0,"ID has multiple dates",IF(COUNTIFS($A$6:$A$505,"="&amp;A49,$C$6:$C$505,"="&amp;C49,$D$6:$D$505,D49)&gt;1,"Duplicate set number",IF(G49="BW","Logged (BW)","Logged"))))))))))))),"Check numeric fields"))</x:f>
      </x:c>
      <x:c r="J49" s="42" t="str">
        <x:f>IF(I49="Logged",E49*F49,"")</x:f>
      </x:c>
      <x:c r="K49" s="43" t="str">
        <x:f>IF(LEFT(I49,6)="Logged",IF(COUNTIFS($A$6:A49,"="&amp;A49,$I$6:I49,"Logged")+COUNTIFS($A$6:A49,"="&amp;A49,$I$6:I49,"Logged (BW)")=1,1,0),"")</x:f>
      </x:c>
    </x:row>
    <x:row r="50" ht="25" customHeight="1">
      <x:c r="A50" s="30"/>
      <x:c r="B50" s="37"/>
      <x:c r="C50" s="7"/>
      <x:c r="D50" s="39"/>
      <x:c r="E50" s="39"/>
      <x:c r="F50" s="40"/>
      <x:c r="G50" s="41"/>
      <x:c r="H50" s="7"/>
      <x:c r="I50" s="22" t="str">
        <x:f>IF(COUNTA(A50:H50)=0,"",IFERROR(IF(OR(NOT(ISTEXT(A50)),LEN(TRIM(A50))=0,A50&lt;&gt;TRIM(A50)),"Check session ID",IF(OR(ISNUMBER(FIND("*",A50)),ISNUMBER(FIND("?",A50)),ISNUMBER(FIND("~",A50))),"Check ID characters",IF(OR(NOT(ISNUMBER(B50)),B50&lt;1,B50&gt;2958465,MOD(B50,1)&lt;&gt;0),"Check date",IF(OR(NOT(ISTEXT(C50)),LEN(TRIM(C50))=0,C50&lt;&gt;TRIM(C50)),"Check exercise name",IF(OR(ISNUMBER(FIND("*",C50)),ISNUMBER(FIND("?",C50)),ISNUMBER(FIND("~",C50))),"Check name characters",IF(OR(NOT(ISNUMBER(D50)),D50&lt;1,MOD(D50,1)&lt;&gt;0),"Check set number",IF(OR(NOT(ISNUMBER(E50)),E50&lt;1,MOD(E50,1)&lt;&gt;0),"Check reps",IF(AND(G50&lt;&gt;"kg",G50&lt;&gt;"lb",G50&lt;&gt;"BW"),"Choose kg, lb or BW",IF(NOT(ISNUMBER(F50)),"Enter numeric load",IF(IF(G50="BW",F50&lt;&gt;0,F50&lt;=0),"Check load / unit",IF(COUNTIFS($A$6:$A$505,"="&amp;A50,$B$6:$B$505,"&gt;=1",$B$6:$B$505,"&lt;&gt;"&amp;B50)&gt;0,"ID has multiple dates",IF(COUNTIFS($A$6:$A$505,"="&amp;A50,$C$6:$C$505,"="&amp;C50,$D$6:$D$505,D50)&gt;1,"Duplicate set number",IF(G50="BW","Logged (BW)","Logged"))))))))))))),"Check numeric fields"))</x:f>
      </x:c>
      <x:c r="J50" s="42" t="str">
        <x:f>IF(I50="Logged",E50*F50,"")</x:f>
      </x:c>
      <x:c r="K50" s="43" t="str">
        <x:f>IF(LEFT(I50,6)="Logged",IF(COUNTIFS($A$6:A50,"="&amp;A50,$I$6:I50,"Logged")+COUNTIFS($A$6:A50,"="&amp;A50,$I$6:I50,"Logged (BW)")=1,1,0),"")</x:f>
      </x:c>
    </x:row>
    <x:row r="51" ht="25" customHeight="1">
      <x:c r="A51" s="30"/>
      <x:c r="B51" s="37"/>
      <x:c r="C51" s="7"/>
      <x:c r="D51" s="39"/>
      <x:c r="E51" s="39"/>
      <x:c r="F51" s="40"/>
      <x:c r="G51" s="41"/>
      <x:c r="H51" s="7"/>
      <x:c r="I51" s="22" t="str">
        <x:f>IF(COUNTA(A51:H51)=0,"",IFERROR(IF(OR(NOT(ISTEXT(A51)),LEN(TRIM(A51))=0,A51&lt;&gt;TRIM(A51)),"Check session ID",IF(OR(ISNUMBER(FIND("*",A51)),ISNUMBER(FIND("?",A51)),ISNUMBER(FIND("~",A51))),"Check ID characters",IF(OR(NOT(ISNUMBER(B51)),B51&lt;1,B51&gt;2958465,MOD(B51,1)&lt;&gt;0),"Check date",IF(OR(NOT(ISTEXT(C51)),LEN(TRIM(C51))=0,C51&lt;&gt;TRIM(C51)),"Check exercise name",IF(OR(ISNUMBER(FIND("*",C51)),ISNUMBER(FIND("?",C51)),ISNUMBER(FIND("~",C51))),"Check name characters",IF(OR(NOT(ISNUMBER(D51)),D51&lt;1,MOD(D51,1)&lt;&gt;0),"Check set number",IF(OR(NOT(ISNUMBER(E51)),E51&lt;1,MOD(E51,1)&lt;&gt;0),"Check reps",IF(AND(G51&lt;&gt;"kg",G51&lt;&gt;"lb",G51&lt;&gt;"BW"),"Choose kg, lb or BW",IF(NOT(ISNUMBER(F51)),"Enter numeric load",IF(IF(G51="BW",F51&lt;&gt;0,F51&lt;=0),"Check load / unit",IF(COUNTIFS($A$6:$A$505,"="&amp;A51,$B$6:$B$505,"&gt;=1",$B$6:$B$505,"&lt;&gt;"&amp;B51)&gt;0,"ID has multiple dates",IF(COUNTIFS($A$6:$A$505,"="&amp;A51,$C$6:$C$505,"="&amp;C51,$D$6:$D$505,D51)&gt;1,"Duplicate set number",IF(G51="BW","Logged (BW)","Logged"))))))))))))),"Check numeric fields"))</x:f>
      </x:c>
      <x:c r="J51" s="42" t="str">
        <x:f>IF(I51="Logged",E51*F51,"")</x:f>
      </x:c>
      <x:c r="K51" s="43" t="str">
        <x:f>IF(LEFT(I51,6)="Logged",IF(COUNTIFS($A$6:A51,"="&amp;A51,$I$6:I51,"Logged")+COUNTIFS($A$6:A51,"="&amp;A51,$I$6:I51,"Logged (BW)")=1,1,0),"")</x:f>
      </x:c>
    </x:row>
    <x:row r="52" ht="25" customHeight="1">
      <x:c r="A52" s="30"/>
      <x:c r="B52" s="37"/>
      <x:c r="C52" s="7"/>
      <x:c r="D52" s="39"/>
      <x:c r="E52" s="39"/>
      <x:c r="F52" s="40"/>
      <x:c r="G52" s="41"/>
      <x:c r="H52" s="7"/>
      <x:c r="I52" s="22" t="str">
        <x:f>IF(COUNTA(A52:H52)=0,"",IFERROR(IF(OR(NOT(ISTEXT(A52)),LEN(TRIM(A52))=0,A52&lt;&gt;TRIM(A52)),"Check session ID",IF(OR(ISNUMBER(FIND("*",A52)),ISNUMBER(FIND("?",A52)),ISNUMBER(FIND("~",A52))),"Check ID characters",IF(OR(NOT(ISNUMBER(B52)),B52&lt;1,B52&gt;2958465,MOD(B52,1)&lt;&gt;0),"Check date",IF(OR(NOT(ISTEXT(C52)),LEN(TRIM(C52))=0,C52&lt;&gt;TRIM(C52)),"Check exercise name",IF(OR(ISNUMBER(FIND("*",C52)),ISNUMBER(FIND("?",C52)),ISNUMBER(FIND("~",C52))),"Check name characters",IF(OR(NOT(ISNUMBER(D52)),D52&lt;1,MOD(D52,1)&lt;&gt;0),"Check set number",IF(OR(NOT(ISNUMBER(E52)),E52&lt;1,MOD(E52,1)&lt;&gt;0),"Check reps",IF(AND(G52&lt;&gt;"kg",G52&lt;&gt;"lb",G52&lt;&gt;"BW"),"Choose kg, lb or BW",IF(NOT(ISNUMBER(F52)),"Enter numeric load",IF(IF(G52="BW",F52&lt;&gt;0,F52&lt;=0),"Check load / unit",IF(COUNTIFS($A$6:$A$505,"="&amp;A52,$B$6:$B$505,"&gt;=1",$B$6:$B$505,"&lt;&gt;"&amp;B52)&gt;0,"ID has multiple dates",IF(COUNTIFS($A$6:$A$505,"="&amp;A52,$C$6:$C$505,"="&amp;C52,$D$6:$D$505,D52)&gt;1,"Duplicate set number",IF(G52="BW","Logged (BW)","Logged"))))))))))))),"Check numeric fields"))</x:f>
      </x:c>
      <x:c r="J52" s="42" t="str">
        <x:f>IF(I52="Logged",E52*F52,"")</x:f>
      </x:c>
      <x:c r="K52" s="43" t="str">
        <x:f>IF(LEFT(I52,6)="Logged",IF(COUNTIFS($A$6:A52,"="&amp;A52,$I$6:I52,"Logged")+COUNTIFS($A$6:A52,"="&amp;A52,$I$6:I52,"Logged (BW)")=1,1,0),"")</x:f>
      </x:c>
    </x:row>
    <x:row r="53" ht="25" customHeight="1">
      <x:c r="A53" s="30"/>
      <x:c r="B53" s="37"/>
      <x:c r="C53" s="7"/>
      <x:c r="D53" s="39"/>
      <x:c r="E53" s="39"/>
      <x:c r="F53" s="40"/>
      <x:c r="G53" s="41"/>
      <x:c r="H53" s="7"/>
      <x:c r="I53" s="22" t="str">
        <x:f>IF(COUNTA(A53:H53)=0,"",IFERROR(IF(OR(NOT(ISTEXT(A53)),LEN(TRIM(A53))=0,A53&lt;&gt;TRIM(A53)),"Check session ID",IF(OR(ISNUMBER(FIND("*",A53)),ISNUMBER(FIND("?",A53)),ISNUMBER(FIND("~",A53))),"Check ID characters",IF(OR(NOT(ISNUMBER(B53)),B53&lt;1,B53&gt;2958465,MOD(B53,1)&lt;&gt;0),"Check date",IF(OR(NOT(ISTEXT(C53)),LEN(TRIM(C53))=0,C53&lt;&gt;TRIM(C53)),"Check exercise name",IF(OR(ISNUMBER(FIND("*",C53)),ISNUMBER(FIND("?",C53)),ISNUMBER(FIND("~",C53))),"Check name characters",IF(OR(NOT(ISNUMBER(D53)),D53&lt;1,MOD(D53,1)&lt;&gt;0),"Check set number",IF(OR(NOT(ISNUMBER(E53)),E53&lt;1,MOD(E53,1)&lt;&gt;0),"Check reps",IF(AND(G53&lt;&gt;"kg",G53&lt;&gt;"lb",G53&lt;&gt;"BW"),"Choose kg, lb or BW",IF(NOT(ISNUMBER(F53)),"Enter numeric load",IF(IF(G53="BW",F53&lt;&gt;0,F53&lt;=0),"Check load / unit",IF(COUNTIFS($A$6:$A$505,"="&amp;A53,$B$6:$B$505,"&gt;=1",$B$6:$B$505,"&lt;&gt;"&amp;B53)&gt;0,"ID has multiple dates",IF(COUNTIFS($A$6:$A$505,"="&amp;A53,$C$6:$C$505,"="&amp;C53,$D$6:$D$505,D53)&gt;1,"Duplicate set number",IF(G53="BW","Logged (BW)","Logged"))))))))))))),"Check numeric fields"))</x:f>
      </x:c>
      <x:c r="J53" s="42" t="str">
        <x:f>IF(I53="Logged",E53*F53,"")</x:f>
      </x:c>
      <x:c r="K53" s="43" t="str">
        <x:f>IF(LEFT(I53,6)="Logged",IF(COUNTIFS($A$6:A53,"="&amp;A53,$I$6:I53,"Logged")+COUNTIFS($A$6:A53,"="&amp;A53,$I$6:I53,"Logged (BW)")=1,1,0),"")</x:f>
      </x:c>
    </x:row>
    <x:row r="54" ht="25" customHeight="1">
      <x:c r="A54" s="30"/>
      <x:c r="B54" s="37"/>
      <x:c r="C54" s="7"/>
      <x:c r="D54" s="39"/>
      <x:c r="E54" s="39"/>
      <x:c r="F54" s="40"/>
      <x:c r="G54" s="41"/>
      <x:c r="H54" s="7"/>
      <x:c r="I54" s="22" t="str">
        <x:f>IF(COUNTA(A54:H54)=0,"",IFERROR(IF(OR(NOT(ISTEXT(A54)),LEN(TRIM(A54))=0,A54&lt;&gt;TRIM(A54)),"Check session ID",IF(OR(ISNUMBER(FIND("*",A54)),ISNUMBER(FIND("?",A54)),ISNUMBER(FIND("~",A54))),"Check ID characters",IF(OR(NOT(ISNUMBER(B54)),B54&lt;1,B54&gt;2958465,MOD(B54,1)&lt;&gt;0),"Check date",IF(OR(NOT(ISTEXT(C54)),LEN(TRIM(C54))=0,C54&lt;&gt;TRIM(C54)),"Check exercise name",IF(OR(ISNUMBER(FIND("*",C54)),ISNUMBER(FIND("?",C54)),ISNUMBER(FIND("~",C54))),"Check name characters",IF(OR(NOT(ISNUMBER(D54)),D54&lt;1,MOD(D54,1)&lt;&gt;0),"Check set number",IF(OR(NOT(ISNUMBER(E54)),E54&lt;1,MOD(E54,1)&lt;&gt;0),"Check reps",IF(AND(G54&lt;&gt;"kg",G54&lt;&gt;"lb",G54&lt;&gt;"BW"),"Choose kg, lb or BW",IF(NOT(ISNUMBER(F54)),"Enter numeric load",IF(IF(G54="BW",F54&lt;&gt;0,F54&lt;=0),"Check load / unit",IF(COUNTIFS($A$6:$A$505,"="&amp;A54,$B$6:$B$505,"&gt;=1",$B$6:$B$505,"&lt;&gt;"&amp;B54)&gt;0,"ID has multiple dates",IF(COUNTIFS($A$6:$A$505,"="&amp;A54,$C$6:$C$505,"="&amp;C54,$D$6:$D$505,D54)&gt;1,"Duplicate set number",IF(G54="BW","Logged (BW)","Logged"))))))))))))),"Check numeric fields"))</x:f>
      </x:c>
      <x:c r="J54" s="42" t="str">
        <x:f>IF(I54="Logged",E54*F54,"")</x:f>
      </x:c>
      <x:c r="K54" s="43" t="str">
        <x:f>IF(LEFT(I54,6)="Logged",IF(COUNTIFS($A$6:A54,"="&amp;A54,$I$6:I54,"Logged")+COUNTIFS($A$6:A54,"="&amp;A54,$I$6:I54,"Logged (BW)")=1,1,0),"")</x:f>
      </x:c>
    </x:row>
    <x:row r="55" ht="25" customHeight="1">
      <x:c r="A55" s="30"/>
      <x:c r="B55" s="37"/>
      <x:c r="C55" s="7"/>
      <x:c r="D55" s="39"/>
      <x:c r="E55" s="39"/>
      <x:c r="F55" s="40"/>
      <x:c r="G55" s="41"/>
      <x:c r="H55" s="7"/>
      <x:c r="I55" s="22" t="str">
        <x:f>IF(COUNTA(A55:H55)=0,"",IFERROR(IF(OR(NOT(ISTEXT(A55)),LEN(TRIM(A55))=0,A55&lt;&gt;TRIM(A55)),"Check session ID",IF(OR(ISNUMBER(FIND("*",A55)),ISNUMBER(FIND("?",A55)),ISNUMBER(FIND("~",A55))),"Check ID characters",IF(OR(NOT(ISNUMBER(B55)),B55&lt;1,B55&gt;2958465,MOD(B55,1)&lt;&gt;0),"Check date",IF(OR(NOT(ISTEXT(C55)),LEN(TRIM(C55))=0,C55&lt;&gt;TRIM(C55)),"Check exercise name",IF(OR(ISNUMBER(FIND("*",C55)),ISNUMBER(FIND("?",C55)),ISNUMBER(FIND("~",C55))),"Check name characters",IF(OR(NOT(ISNUMBER(D55)),D55&lt;1,MOD(D55,1)&lt;&gt;0),"Check set number",IF(OR(NOT(ISNUMBER(E55)),E55&lt;1,MOD(E55,1)&lt;&gt;0),"Check reps",IF(AND(G55&lt;&gt;"kg",G55&lt;&gt;"lb",G55&lt;&gt;"BW"),"Choose kg, lb or BW",IF(NOT(ISNUMBER(F55)),"Enter numeric load",IF(IF(G55="BW",F55&lt;&gt;0,F55&lt;=0),"Check load / unit",IF(COUNTIFS($A$6:$A$505,"="&amp;A55,$B$6:$B$505,"&gt;=1",$B$6:$B$505,"&lt;&gt;"&amp;B55)&gt;0,"ID has multiple dates",IF(COUNTIFS($A$6:$A$505,"="&amp;A55,$C$6:$C$505,"="&amp;C55,$D$6:$D$505,D55)&gt;1,"Duplicate set number",IF(G55="BW","Logged (BW)","Logged"))))))))))))),"Check numeric fields"))</x:f>
      </x:c>
      <x:c r="J55" s="42" t="str">
        <x:f>IF(I55="Logged",E55*F55,"")</x:f>
      </x:c>
      <x:c r="K55" s="43" t="str">
        <x:f>IF(LEFT(I55,6)="Logged",IF(COUNTIFS($A$6:A55,"="&amp;A55,$I$6:I55,"Logged")+COUNTIFS($A$6:A55,"="&amp;A55,$I$6:I55,"Logged (BW)")=1,1,0),"")</x:f>
      </x:c>
    </x:row>
    <x:row r="56" ht="25" customHeight="1">
      <x:c r="A56" s="30"/>
      <x:c r="B56" s="37"/>
      <x:c r="C56" s="7"/>
      <x:c r="D56" s="39"/>
      <x:c r="E56" s="39"/>
      <x:c r="F56" s="40"/>
      <x:c r="G56" s="41"/>
      <x:c r="H56" s="7"/>
      <x:c r="I56" s="22" t="str">
        <x:f>IF(COUNTA(A56:H56)=0,"",IFERROR(IF(OR(NOT(ISTEXT(A56)),LEN(TRIM(A56))=0,A56&lt;&gt;TRIM(A56)),"Check session ID",IF(OR(ISNUMBER(FIND("*",A56)),ISNUMBER(FIND("?",A56)),ISNUMBER(FIND("~",A56))),"Check ID characters",IF(OR(NOT(ISNUMBER(B56)),B56&lt;1,B56&gt;2958465,MOD(B56,1)&lt;&gt;0),"Check date",IF(OR(NOT(ISTEXT(C56)),LEN(TRIM(C56))=0,C56&lt;&gt;TRIM(C56)),"Check exercise name",IF(OR(ISNUMBER(FIND("*",C56)),ISNUMBER(FIND("?",C56)),ISNUMBER(FIND("~",C56))),"Check name characters",IF(OR(NOT(ISNUMBER(D56)),D56&lt;1,MOD(D56,1)&lt;&gt;0),"Check set number",IF(OR(NOT(ISNUMBER(E56)),E56&lt;1,MOD(E56,1)&lt;&gt;0),"Check reps",IF(AND(G56&lt;&gt;"kg",G56&lt;&gt;"lb",G56&lt;&gt;"BW"),"Choose kg, lb or BW",IF(NOT(ISNUMBER(F56)),"Enter numeric load",IF(IF(G56="BW",F56&lt;&gt;0,F56&lt;=0),"Check load / unit",IF(COUNTIFS($A$6:$A$505,"="&amp;A56,$B$6:$B$505,"&gt;=1",$B$6:$B$505,"&lt;&gt;"&amp;B56)&gt;0,"ID has multiple dates",IF(COUNTIFS($A$6:$A$505,"="&amp;A56,$C$6:$C$505,"="&amp;C56,$D$6:$D$505,D56)&gt;1,"Duplicate set number",IF(G56="BW","Logged (BW)","Logged"))))))))))))),"Check numeric fields"))</x:f>
      </x:c>
      <x:c r="J56" s="42" t="str">
        <x:f>IF(I56="Logged",E56*F56,"")</x:f>
      </x:c>
      <x:c r="K56" s="43" t="str">
        <x:f>IF(LEFT(I56,6)="Logged",IF(COUNTIFS($A$6:A56,"="&amp;A56,$I$6:I56,"Logged")+COUNTIFS($A$6:A56,"="&amp;A56,$I$6:I56,"Logged (BW)")=1,1,0),"")</x:f>
      </x:c>
    </x:row>
    <x:row r="57" ht="25" customHeight="1">
      <x:c r="A57" s="30"/>
      <x:c r="B57" s="37"/>
      <x:c r="C57" s="7"/>
      <x:c r="D57" s="39"/>
      <x:c r="E57" s="39"/>
      <x:c r="F57" s="40"/>
      <x:c r="G57" s="41"/>
      <x:c r="H57" s="7"/>
      <x:c r="I57" s="22" t="str">
        <x:f>IF(COUNTA(A57:H57)=0,"",IFERROR(IF(OR(NOT(ISTEXT(A57)),LEN(TRIM(A57))=0,A57&lt;&gt;TRIM(A57)),"Check session ID",IF(OR(ISNUMBER(FIND("*",A57)),ISNUMBER(FIND("?",A57)),ISNUMBER(FIND("~",A57))),"Check ID characters",IF(OR(NOT(ISNUMBER(B57)),B57&lt;1,B57&gt;2958465,MOD(B57,1)&lt;&gt;0),"Check date",IF(OR(NOT(ISTEXT(C57)),LEN(TRIM(C57))=0,C57&lt;&gt;TRIM(C57)),"Check exercise name",IF(OR(ISNUMBER(FIND("*",C57)),ISNUMBER(FIND("?",C57)),ISNUMBER(FIND("~",C57))),"Check name characters",IF(OR(NOT(ISNUMBER(D57)),D57&lt;1,MOD(D57,1)&lt;&gt;0),"Check set number",IF(OR(NOT(ISNUMBER(E57)),E57&lt;1,MOD(E57,1)&lt;&gt;0),"Check reps",IF(AND(G57&lt;&gt;"kg",G57&lt;&gt;"lb",G57&lt;&gt;"BW"),"Choose kg, lb or BW",IF(NOT(ISNUMBER(F57)),"Enter numeric load",IF(IF(G57="BW",F57&lt;&gt;0,F57&lt;=0),"Check load / unit",IF(COUNTIFS($A$6:$A$505,"="&amp;A57,$B$6:$B$505,"&gt;=1",$B$6:$B$505,"&lt;&gt;"&amp;B57)&gt;0,"ID has multiple dates",IF(COUNTIFS($A$6:$A$505,"="&amp;A57,$C$6:$C$505,"="&amp;C57,$D$6:$D$505,D57)&gt;1,"Duplicate set number",IF(G57="BW","Logged (BW)","Logged"))))))))))))),"Check numeric fields"))</x:f>
      </x:c>
      <x:c r="J57" s="42" t="str">
        <x:f>IF(I57="Logged",E57*F57,"")</x:f>
      </x:c>
      <x:c r="K57" s="43" t="str">
        <x:f>IF(LEFT(I57,6)="Logged",IF(COUNTIFS($A$6:A57,"="&amp;A57,$I$6:I57,"Logged")+COUNTIFS($A$6:A57,"="&amp;A57,$I$6:I57,"Logged (BW)")=1,1,0),"")</x:f>
      </x:c>
    </x:row>
    <x:row r="58" ht="25" customHeight="1">
      <x:c r="A58" s="30"/>
      <x:c r="B58" s="37"/>
      <x:c r="C58" s="7"/>
      <x:c r="D58" s="39"/>
      <x:c r="E58" s="39"/>
      <x:c r="F58" s="40"/>
      <x:c r="G58" s="41"/>
      <x:c r="H58" s="7"/>
      <x:c r="I58" s="22" t="str">
        <x:f>IF(COUNTA(A58:H58)=0,"",IFERROR(IF(OR(NOT(ISTEXT(A58)),LEN(TRIM(A58))=0,A58&lt;&gt;TRIM(A58)),"Check session ID",IF(OR(ISNUMBER(FIND("*",A58)),ISNUMBER(FIND("?",A58)),ISNUMBER(FIND("~",A58))),"Check ID characters",IF(OR(NOT(ISNUMBER(B58)),B58&lt;1,B58&gt;2958465,MOD(B58,1)&lt;&gt;0),"Check date",IF(OR(NOT(ISTEXT(C58)),LEN(TRIM(C58))=0,C58&lt;&gt;TRIM(C58)),"Check exercise name",IF(OR(ISNUMBER(FIND("*",C58)),ISNUMBER(FIND("?",C58)),ISNUMBER(FIND("~",C58))),"Check name characters",IF(OR(NOT(ISNUMBER(D58)),D58&lt;1,MOD(D58,1)&lt;&gt;0),"Check set number",IF(OR(NOT(ISNUMBER(E58)),E58&lt;1,MOD(E58,1)&lt;&gt;0),"Check reps",IF(AND(G58&lt;&gt;"kg",G58&lt;&gt;"lb",G58&lt;&gt;"BW"),"Choose kg, lb or BW",IF(NOT(ISNUMBER(F58)),"Enter numeric load",IF(IF(G58="BW",F58&lt;&gt;0,F58&lt;=0),"Check load / unit",IF(COUNTIFS($A$6:$A$505,"="&amp;A58,$B$6:$B$505,"&gt;=1",$B$6:$B$505,"&lt;&gt;"&amp;B58)&gt;0,"ID has multiple dates",IF(COUNTIFS($A$6:$A$505,"="&amp;A58,$C$6:$C$505,"="&amp;C58,$D$6:$D$505,D58)&gt;1,"Duplicate set number",IF(G58="BW","Logged (BW)","Logged"))))))))))))),"Check numeric fields"))</x:f>
      </x:c>
      <x:c r="J58" s="42" t="str">
        <x:f>IF(I58="Logged",E58*F58,"")</x:f>
      </x:c>
      <x:c r="K58" s="43" t="str">
        <x:f>IF(LEFT(I58,6)="Logged",IF(COUNTIFS($A$6:A58,"="&amp;A58,$I$6:I58,"Logged")+COUNTIFS($A$6:A58,"="&amp;A58,$I$6:I58,"Logged (BW)")=1,1,0),"")</x:f>
      </x:c>
    </x:row>
    <x:row r="59" ht="25" customHeight="1">
      <x:c r="A59" s="30"/>
      <x:c r="B59" s="37"/>
      <x:c r="C59" s="7"/>
      <x:c r="D59" s="39"/>
      <x:c r="E59" s="39"/>
      <x:c r="F59" s="40"/>
      <x:c r="G59" s="41"/>
      <x:c r="H59" s="7"/>
      <x:c r="I59" s="22" t="str">
        <x:f>IF(COUNTA(A59:H59)=0,"",IFERROR(IF(OR(NOT(ISTEXT(A59)),LEN(TRIM(A59))=0,A59&lt;&gt;TRIM(A59)),"Check session ID",IF(OR(ISNUMBER(FIND("*",A59)),ISNUMBER(FIND("?",A59)),ISNUMBER(FIND("~",A59))),"Check ID characters",IF(OR(NOT(ISNUMBER(B59)),B59&lt;1,B59&gt;2958465,MOD(B59,1)&lt;&gt;0),"Check date",IF(OR(NOT(ISTEXT(C59)),LEN(TRIM(C59))=0,C59&lt;&gt;TRIM(C59)),"Check exercise name",IF(OR(ISNUMBER(FIND("*",C59)),ISNUMBER(FIND("?",C59)),ISNUMBER(FIND("~",C59))),"Check name characters",IF(OR(NOT(ISNUMBER(D59)),D59&lt;1,MOD(D59,1)&lt;&gt;0),"Check set number",IF(OR(NOT(ISNUMBER(E59)),E59&lt;1,MOD(E59,1)&lt;&gt;0),"Check reps",IF(AND(G59&lt;&gt;"kg",G59&lt;&gt;"lb",G59&lt;&gt;"BW"),"Choose kg, lb or BW",IF(NOT(ISNUMBER(F59)),"Enter numeric load",IF(IF(G59="BW",F59&lt;&gt;0,F59&lt;=0),"Check load / unit",IF(COUNTIFS($A$6:$A$505,"="&amp;A59,$B$6:$B$505,"&gt;=1",$B$6:$B$505,"&lt;&gt;"&amp;B59)&gt;0,"ID has multiple dates",IF(COUNTIFS($A$6:$A$505,"="&amp;A59,$C$6:$C$505,"="&amp;C59,$D$6:$D$505,D59)&gt;1,"Duplicate set number",IF(G59="BW","Logged (BW)","Logged"))))))))))))),"Check numeric fields"))</x:f>
      </x:c>
      <x:c r="J59" s="42" t="str">
        <x:f>IF(I59="Logged",E59*F59,"")</x:f>
      </x:c>
      <x:c r="K59" s="43" t="str">
        <x:f>IF(LEFT(I59,6)="Logged",IF(COUNTIFS($A$6:A59,"="&amp;A59,$I$6:I59,"Logged")+COUNTIFS($A$6:A59,"="&amp;A59,$I$6:I59,"Logged (BW)")=1,1,0),"")</x:f>
      </x:c>
    </x:row>
    <x:row r="60" ht="25" customHeight="1">
      <x:c r="A60" s="30"/>
      <x:c r="B60" s="37"/>
      <x:c r="C60" s="7"/>
      <x:c r="D60" s="39"/>
      <x:c r="E60" s="39"/>
      <x:c r="F60" s="40"/>
      <x:c r="G60" s="41"/>
      <x:c r="H60" s="7"/>
      <x:c r="I60" s="22" t="str">
        <x:f>IF(COUNTA(A60:H60)=0,"",IFERROR(IF(OR(NOT(ISTEXT(A60)),LEN(TRIM(A60))=0,A60&lt;&gt;TRIM(A60)),"Check session ID",IF(OR(ISNUMBER(FIND("*",A60)),ISNUMBER(FIND("?",A60)),ISNUMBER(FIND("~",A60))),"Check ID characters",IF(OR(NOT(ISNUMBER(B60)),B60&lt;1,B60&gt;2958465,MOD(B60,1)&lt;&gt;0),"Check date",IF(OR(NOT(ISTEXT(C60)),LEN(TRIM(C60))=0,C60&lt;&gt;TRIM(C60)),"Check exercise name",IF(OR(ISNUMBER(FIND("*",C60)),ISNUMBER(FIND("?",C60)),ISNUMBER(FIND("~",C60))),"Check name characters",IF(OR(NOT(ISNUMBER(D60)),D60&lt;1,MOD(D60,1)&lt;&gt;0),"Check set number",IF(OR(NOT(ISNUMBER(E60)),E60&lt;1,MOD(E60,1)&lt;&gt;0),"Check reps",IF(AND(G60&lt;&gt;"kg",G60&lt;&gt;"lb",G60&lt;&gt;"BW"),"Choose kg, lb or BW",IF(NOT(ISNUMBER(F60)),"Enter numeric load",IF(IF(G60="BW",F60&lt;&gt;0,F60&lt;=0),"Check load / unit",IF(COUNTIFS($A$6:$A$505,"="&amp;A60,$B$6:$B$505,"&gt;=1",$B$6:$B$505,"&lt;&gt;"&amp;B60)&gt;0,"ID has multiple dates",IF(COUNTIFS($A$6:$A$505,"="&amp;A60,$C$6:$C$505,"="&amp;C60,$D$6:$D$505,D60)&gt;1,"Duplicate set number",IF(G60="BW","Logged (BW)","Logged"))))))))))))),"Check numeric fields"))</x:f>
      </x:c>
      <x:c r="J60" s="42" t="str">
        <x:f>IF(I60="Logged",E60*F60,"")</x:f>
      </x:c>
      <x:c r="K60" s="43" t="str">
        <x:f>IF(LEFT(I60,6)="Logged",IF(COUNTIFS($A$6:A60,"="&amp;A60,$I$6:I60,"Logged")+COUNTIFS($A$6:A60,"="&amp;A60,$I$6:I60,"Logged (BW)")=1,1,0),"")</x:f>
      </x:c>
    </x:row>
    <x:row r="61" ht="25" customHeight="1">
      <x:c r="A61" s="30"/>
      <x:c r="B61" s="37"/>
      <x:c r="C61" s="7"/>
      <x:c r="D61" s="39"/>
      <x:c r="E61" s="39"/>
      <x:c r="F61" s="40"/>
      <x:c r="G61" s="41"/>
      <x:c r="H61" s="7"/>
      <x:c r="I61" s="22" t="str">
        <x:f>IF(COUNTA(A61:H61)=0,"",IFERROR(IF(OR(NOT(ISTEXT(A61)),LEN(TRIM(A61))=0,A61&lt;&gt;TRIM(A61)),"Check session ID",IF(OR(ISNUMBER(FIND("*",A61)),ISNUMBER(FIND("?",A61)),ISNUMBER(FIND("~",A61))),"Check ID characters",IF(OR(NOT(ISNUMBER(B61)),B61&lt;1,B61&gt;2958465,MOD(B61,1)&lt;&gt;0),"Check date",IF(OR(NOT(ISTEXT(C61)),LEN(TRIM(C61))=0,C61&lt;&gt;TRIM(C61)),"Check exercise name",IF(OR(ISNUMBER(FIND("*",C61)),ISNUMBER(FIND("?",C61)),ISNUMBER(FIND("~",C61))),"Check name characters",IF(OR(NOT(ISNUMBER(D61)),D61&lt;1,MOD(D61,1)&lt;&gt;0),"Check set number",IF(OR(NOT(ISNUMBER(E61)),E61&lt;1,MOD(E61,1)&lt;&gt;0),"Check reps",IF(AND(G61&lt;&gt;"kg",G61&lt;&gt;"lb",G61&lt;&gt;"BW"),"Choose kg, lb or BW",IF(NOT(ISNUMBER(F61)),"Enter numeric load",IF(IF(G61="BW",F61&lt;&gt;0,F61&lt;=0),"Check load / unit",IF(COUNTIFS($A$6:$A$505,"="&amp;A61,$B$6:$B$505,"&gt;=1",$B$6:$B$505,"&lt;&gt;"&amp;B61)&gt;0,"ID has multiple dates",IF(COUNTIFS($A$6:$A$505,"="&amp;A61,$C$6:$C$505,"="&amp;C61,$D$6:$D$505,D61)&gt;1,"Duplicate set number",IF(G61="BW","Logged (BW)","Logged"))))))))))))),"Check numeric fields"))</x:f>
      </x:c>
      <x:c r="J61" s="42" t="str">
        <x:f>IF(I61="Logged",E61*F61,"")</x:f>
      </x:c>
      <x:c r="K61" s="43" t="str">
        <x:f>IF(LEFT(I61,6)="Logged",IF(COUNTIFS($A$6:A61,"="&amp;A61,$I$6:I61,"Logged")+COUNTIFS($A$6:A61,"="&amp;A61,$I$6:I61,"Logged (BW)")=1,1,0),"")</x:f>
      </x:c>
    </x:row>
    <x:row r="62" ht="25" customHeight="1">
      <x:c r="A62" s="30"/>
      <x:c r="B62" s="37"/>
      <x:c r="C62" s="7"/>
      <x:c r="D62" s="39"/>
      <x:c r="E62" s="39"/>
      <x:c r="F62" s="40"/>
      <x:c r="G62" s="41"/>
      <x:c r="H62" s="7"/>
      <x:c r="I62" s="22" t="str">
        <x:f>IF(COUNTA(A62:H62)=0,"",IFERROR(IF(OR(NOT(ISTEXT(A62)),LEN(TRIM(A62))=0,A62&lt;&gt;TRIM(A62)),"Check session ID",IF(OR(ISNUMBER(FIND("*",A62)),ISNUMBER(FIND("?",A62)),ISNUMBER(FIND("~",A62))),"Check ID characters",IF(OR(NOT(ISNUMBER(B62)),B62&lt;1,B62&gt;2958465,MOD(B62,1)&lt;&gt;0),"Check date",IF(OR(NOT(ISTEXT(C62)),LEN(TRIM(C62))=0,C62&lt;&gt;TRIM(C62)),"Check exercise name",IF(OR(ISNUMBER(FIND("*",C62)),ISNUMBER(FIND("?",C62)),ISNUMBER(FIND("~",C62))),"Check name characters",IF(OR(NOT(ISNUMBER(D62)),D62&lt;1,MOD(D62,1)&lt;&gt;0),"Check set number",IF(OR(NOT(ISNUMBER(E62)),E62&lt;1,MOD(E62,1)&lt;&gt;0),"Check reps",IF(AND(G62&lt;&gt;"kg",G62&lt;&gt;"lb",G62&lt;&gt;"BW"),"Choose kg, lb or BW",IF(NOT(ISNUMBER(F62)),"Enter numeric load",IF(IF(G62="BW",F62&lt;&gt;0,F62&lt;=0),"Check load / unit",IF(COUNTIFS($A$6:$A$505,"="&amp;A62,$B$6:$B$505,"&gt;=1",$B$6:$B$505,"&lt;&gt;"&amp;B62)&gt;0,"ID has multiple dates",IF(COUNTIFS($A$6:$A$505,"="&amp;A62,$C$6:$C$505,"="&amp;C62,$D$6:$D$505,D62)&gt;1,"Duplicate set number",IF(G62="BW","Logged (BW)","Logged"))))))))))))),"Check numeric fields"))</x:f>
      </x:c>
      <x:c r="J62" s="42" t="str">
        <x:f>IF(I62="Logged",E62*F62,"")</x:f>
      </x:c>
      <x:c r="K62" s="43" t="str">
        <x:f>IF(LEFT(I62,6)="Logged",IF(COUNTIFS($A$6:A62,"="&amp;A62,$I$6:I62,"Logged")+COUNTIFS($A$6:A62,"="&amp;A62,$I$6:I62,"Logged (BW)")=1,1,0),"")</x:f>
      </x:c>
    </x:row>
    <x:row r="63" ht="25" customHeight="1">
      <x:c r="A63" s="30"/>
      <x:c r="B63" s="37"/>
      <x:c r="C63" s="7"/>
      <x:c r="D63" s="39"/>
      <x:c r="E63" s="39"/>
      <x:c r="F63" s="40"/>
      <x:c r="G63" s="41"/>
      <x:c r="H63" s="7"/>
      <x:c r="I63" s="22" t="str">
        <x:f>IF(COUNTA(A63:H63)=0,"",IFERROR(IF(OR(NOT(ISTEXT(A63)),LEN(TRIM(A63))=0,A63&lt;&gt;TRIM(A63)),"Check session ID",IF(OR(ISNUMBER(FIND("*",A63)),ISNUMBER(FIND("?",A63)),ISNUMBER(FIND("~",A63))),"Check ID characters",IF(OR(NOT(ISNUMBER(B63)),B63&lt;1,B63&gt;2958465,MOD(B63,1)&lt;&gt;0),"Check date",IF(OR(NOT(ISTEXT(C63)),LEN(TRIM(C63))=0,C63&lt;&gt;TRIM(C63)),"Check exercise name",IF(OR(ISNUMBER(FIND("*",C63)),ISNUMBER(FIND("?",C63)),ISNUMBER(FIND("~",C63))),"Check name characters",IF(OR(NOT(ISNUMBER(D63)),D63&lt;1,MOD(D63,1)&lt;&gt;0),"Check set number",IF(OR(NOT(ISNUMBER(E63)),E63&lt;1,MOD(E63,1)&lt;&gt;0),"Check reps",IF(AND(G63&lt;&gt;"kg",G63&lt;&gt;"lb",G63&lt;&gt;"BW"),"Choose kg, lb or BW",IF(NOT(ISNUMBER(F63)),"Enter numeric load",IF(IF(G63="BW",F63&lt;&gt;0,F63&lt;=0),"Check load / unit",IF(COUNTIFS($A$6:$A$505,"="&amp;A63,$B$6:$B$505,"&gt;=1",$B$6:$B$505,"&lt;&gt;"&amp;B63)&gt;0,"ID has multiple dates",IF(COUNTIFS($A$6:$A$505,"="&amp;A63,$C$6:$C$505,"="&amp;C63,$D$6:$D$505,D63)&gt;1,"Duplicate set number",IF(G63="BW","Logged (BW)","Logged"))))))))))))),"Check numeric fields"))</x:f>
      </x:c>
      <x:c r="J63" s="42" t="str">
        <x:f>IF(I63="Logged",E63*F63,"")</x:f>
      </x:c>
      <x:c r="K63" s="43" t="str">
        <x:f>IF(LEFT(I63,6)="Logged",IF(COUNTIFS($A$6:A63,"="&amp;A63,$I$6:I63,"Logged")+COUNTIFS($A$6:A63,"="&amp;A63,$I$6:I63,"Logged (BW)")=1,1,0),"")</x:f>
      </x:c>
    </x:row>
    <x:row r="64" ht="25" customHeight="1">
      <x:c r="A64" s="30"/>
      <x:c r="B64" s="37"/>
      <x:c r="C64" s="7"/>
      <x:c r="D64" s="39"/>
      <x:c r="E64" s="39"/>
      <x:c r="F64" s="40"/>
      <x:c r="G64" s="41"/>
      <x:c r="H64" s="7"/>
      <x:c r="I64" s="22" t="str">
        <x:f>IF(COUNTA(A64:H64)=0,"",IFERROR(IF(OR(NOT(ISTEXT(A64)),LEN(TRIM(A64))=0,A64&lt;&gt;TRIM(A64)),"Check session ID",IF(OR(ISNUMBER(FIND("*",A64)),ISNUMBER(FIND("?",A64)),ISNUMBER(FIND("~",A64))),"Check ID characters",IF(OR(NOT(ISNUMBER(B64)),B64&lt;1,B64&gt;2958465,MOD(B64,1)&lt;&gt;0),"Check date",IF(OR(NOT(ISTEXT(C64)),LEN(TRIM(C64))=0,C64&lt;&gt;TRIM(C64)),"Check exercise name",IF(OR(ISNUMBER(FIND("*",C64)),ISNUMBER(FIND("?",C64)),ISNUMBER(FIND("~",C64))),"Check name characters",IF(OR(NOT(ISNUMBER(D64)),D64&lt;1,MOD(D64,1)&lt;&gt;0),"Check set number",IF(OR(NOT(ISNUMBER(E64)),E64&lt;1,MOD(E64,1)&lt;&gt;0),"Check reps",IF(AND(G64&lt;&gt;"kg",G64&lt;&gt;"lb",G64&lt;&gt;"BW"),"Choose kg, lb or BW",IF(NOT(ISNUMBER(F64)),"Enter numeric load",IF(IF(G64="BW",F64&lt;&gt;0,F64&lt;=0),"Check load / unit",IF(COUNTIFS($A$6:$A$505,"="&amp;A64,$B$6:$B$505,"&gt;=1",$B$6:$B$505,"&lt;&gt;"&amp;B64)&gt;0,"ID has multiple dates",IF(COUNTIFS($A$6:$A$505,"="&amp;A64,$C$6:$C$505,"="&amp;C64,$D$6:$D$505,D64)&gt;1,"Duplicate set number",IF(G64="BW","Logged (BW)","Logged"))))))))))))),"Check numeric fields"))</x:f>
      </x:c>
      <x:c r="J64" s="42" t="str">
        <x:f>IF(I64="Logged",E64*F64,"")</x:f>
      </x:c>
      <x:c r="K64" s="43" t="str">
        <x:f>IF(LEFT(I64,6)="Logged",IF(COUNTIFS($A$6:A64,"="&amp;A64,$I$6:I64,"Logged")+COUNTIFS($A$6:A64,"="&amp;A64,$I$6:I64,"Logged (BW)")=1,1,0),"")</x:f>
      </x:c>
    </x:row>
    <x:row r="65" ht="25" customHeight="1">
      <x:c r="A65" s="30"/>
      <x:c r="B65" s="37"/>
      <x:c r="C65" s="7"/>
      <x:c r="D65" s="39"/>
      <x:c r="E65" s="39"/>
      <x:c r="F65" s="40"/>
      <x:c r="G65" s="41"/>
      <x:c r="H65" s="7"/>
      <x:c r="I65" s="22" t="str">
        <x:f>IF(COUNTA(A65:H65)=0,"",IFERROR(IF(OR(NOT(ISTEXT(A65)),LEN(TRIM(A65))=0,A65&lt;&gt;TRIM(A65)),"Check session ID",IF(OR(ISNUMBER(FIND("*",A65)),ISNUMBER(FIND("?",A65)),ISNUMBER(FIND("~",A65))),"Check ID characters",IF(OR(NOT(ISNUMBER(B65)),B65&lt;1,B65&gt;2958465,MOD(B65,1)&lt;&gt;0),"Check date",IF(OR(NOT(ISTEXT(C65)),LEN(TRIM(C65))=0,C65&lt;&gt;TRIM(C65)),"Check exercise name",IF(OR(ISNUMBER(FIND("*",C65)),ISNUMBER(FIND("?",C65)),ISNUMBER(FIND("~",C65))),"Check name characters",IF(OR(NOT(ISNUMBER(D65)),D65&lt;1,MOD(D65,1)&lt;&gt;0),"Check set number",IF(OR(NOT(ISNUMBER(E65)),E65&lt;1,MOD(E65,1)&lt;&gt;0),"Check reps",IF(AND(G65&lt;&gt;"kg",G65&lt;&gt;"lb",G65&lt;&gt;"BW"),"Choose kg, lb or BW",IF(NOT(ISNUMBER(F65)),"Enter numeric load",IF(IF(G65="BW",F65&lt;&gt;0,F65&lt;=0),"Check load / unit",IF(COUNTIFS($A$6:$A$505,"="&amp;A65,$B$6:$B$505,"&gt;=1",$B$6:$B$505,"&lt;&gt;"&amp;B65)&gt;0,"ID has multiple dates",IF(COUNTIFS($A$6:$A$505,"="&amp;A65,$C$6:$C$505,"="&amp;C65,$D$6:$D$505,D65)&gt;1,"Duplicate set number",IF(G65="BW","Logged (BW)","Logged"))))))))))))),"Check numeric fields"))</x:f>
      </x:c>
      <x:c r="J65" s="42" t="str">
        <x:f>IF(I65="Logged",E65*F65,"")</x:f>
      </x:c>
      <x:c r="K65" s="43" t="str">
        <x:f>IF(LEFT(I65,6)="Logged",IF(COUNTIFS($A$6:A65,"="&amp;A65,$I$6:I65,"Logged")+COUNTIFS($A$6:A65,"="&amp;A65,$I$6:I65,"Logged (BW)")=1,1,0),"")</x:f>
      </x:c>
    </x:row>
    <x:row r="66" ht="25" customHeight="1">
      <x:c r="A66" s="30"/>
      <x:c r="B66" s="37"/>
      <x:c r="C66" s="7"/>
      <x:c r="D66" s="39"/>
      <x:c r="E66" s="39"/>
      <x:c r="F66" s="40"/>
      <x:c r="G66" s="41"/>
      <x:c r="H66" s="7"/>
      <x:c r="I66" s="22" t="str">
        <x:f>IF(COUNTA(A66:H66)=0,"",IFERROR(IF(OR(NOT(ISTEXT(A66)),LEN(TRIM(A66))=0,A66&lt;&gt;TRIM(A66)),"Check session ID",IF(OR(ISNUMBER(FIND("*",A66)),ISNUMBER(FIND("?",A66)),ISNUMBER(FIND("~",A66))),"Check ID characters",IF(OR(NOT(ISNUMBER(B66)),B66&lt;1,B66&gt;2958465,MOD(B66,1)&lt;&gt;0),"Check date",IF(OR(NOT(ISTEXT(C66)),LEN(TRIM(C66))=0,C66&lt;&gt;TRIM(C66)),"Check exercise name",IF(OR(ISNUMBER(FIND("*",C66)),ISNUMBER(FIND("?",C66)),ISNUMBER(FIND("~",C66))),"Check name characters",IF(OR(NOT(ISNUMBER(D66)),D66&lt;1,MOD(D66,1)&lt;&gt;0),"Check set number",IF(OR(NOT(ISNUMBER(E66)),E66&lt;1,MOD(E66,1)&lt;&gt;0),"Check reps",IF(AND(G66&lt;&gt;"kg",G66&lt;&gt;"lb",G66&lt;&gt;"BW"),"Choose kg, lb or BW",IF(NOT(ISNUMBER(F66)),"Enter numeric load",IF(IF(G66="BW",F66&lt;&gt;0,F66&lt;=0),"Check load / unit",IF(COUNTIFS($A$6:$A$505,"="&amp;A66,$B$6:$B$505,"&gt;=1",$B$6:$B$505,"&lt;&gt;"&amp;B66)&gt;0,"ID has multiple dates",IF(COUNTIFS($A$6:$A$505,"="&amp;A66,$C$6:$C$505,"="&amp;C66,$D$6:$D$505,D66)&gt;1,"Duplicate set number",IF(G66="BW","Logged (BW)","Logged"))))))))))))),"Check numeric fields"))</x:f>
      </x:c>
      <x:c r="J66" s="42" t="str">
        <x:f>IF(I66="Logged",E66*F66,"")</x:f>
      </x:c>
      <x:c r="K66" s="43" t="str">
        <x:f>IF(LEFT(I66,6)="Logged",IF(COUNTIFS($A$6:A66,"="&amp;A66,$I$6:I66,"Logged")+COUNTIFS($A$6:A66,"="&amp;A66,$I$6:I66,"Logged (BW)")=1,1,0),"")</x:f>
      </x:c>
    </x:row>
    <x:row r="67" ht="25" customHeight="1">
      <x:c r="A67" s="30"/>
      <x:c r="B67" s="37"/>
      <x:c r="C67" s="7"/>
      <x:c r="D67" s="39"/>
      <x:c r="E67" s="39"/>
      <x:c r="F67" s="40"/>
      <x:c r="G67" s="41"/>
      <x:c r="H67" s="7"/>
      <x:c r="I67" s="22" t="str">
        <x:f>IF(COUNTA(A67:H67)=0,"",IFERROR(IF(OR(NOT(ISTEXT(A67)),LEN(TRIM(A67))=0,A67&lt;&gt;TRIM(A67)),"Check session ID",IF(OR(ISNUMBER(FIND("*",A67)),ISNUMBER(FIND("?",A67)),ISNUMBER(FIND("~",A67))),"Check ID characters",IF(OR(NOT(ISNUMBER(B67)),B67&lt;1,B67&gt;2958465,MOD(B67,1)&lt;&gt;0),"Check date",IF(OR(NOT(ISTEXT(C67)),LEN(TRIM(C67))=0,C67&lt;&gt;TRIM(C67)),"Check exercise name",IF(OR(ISNUMBER(FIND("*",C67)),ISNUMBER(FIND("?",C67)),ISNUMBER(FIND("~",C67))),"Check name characters",IF(OR(NOT(ISNUMBER(D67)),D67&lt;1,MOD(D67,1)&lt;&gt;0),"Check set number",IF(OR(NOT(ISNUMBER(E67)),E67&lt;1,MOD(E67,1)&lt;&gt;0),"Check reps",IF(AND(G67&lt;&gt;"kg",G67&lt;&gt;"lb",G67&lt;&gt;"BW"),"Choose kg, lb or BW",IF(NOT(ISNUMBER(F67)),"Enter numeric load",IF(IF(G67="BW",F67&lt;&gt;0,F67&lt;=0),"Check load / unit",IF(COUNTIFS($A$6:$A$505,"="&amp;A67,$B$6:$B$505,"&gt;=1",$B$6:$B$505,"&lt;&gt;"&amp;B67)&gt;0,"ID has multiple dates",IF(COUNTIFS($A$6:$A$505,"="&amp;A67,$C$6:$C$505,"="&amp;C67,$D$6:$D$505,D67)&gt;1,"Duplicate set number",IF(G67="BW","Logged (BW)","Logged"))))))))))))),"Check numeric fields"))</x:f>
      </x:c>
      <x:c r="J67" s="42" t="str">
        <x:f>IF(I67="Logged",E67*F67,"")</x:f>
      </x:c>
      <x:c r="K67" s="43" t="str">
        <x:f>IF(LEFT(I67,6)="Logged",IF(COUNTIFS($A$6:A67,"="&amp;A67,$I$6:I67,"Logged")+COUNTIFS($A$6:A67,"="&amp;A67,$I$6:I67,"Logged (BW)")=1,1,0),"")</x:f>
      </x:c>
    </x:row>
    <x:row r="68" ht="25" customHeight="1">
      <x:c r="A68" s="30"/>
      <x:c r="B68" s="37"/>
      <x:c r="C68" s="7"/>
      <x:c r="D68" s="39"/>
      <x:c r="E68" s="39"/>
      <x:c r="F68" s="40"/>
      <x:c r="G68" s="41"/>
      <x:c r="H68" s="7"/>
      <x:c r="I68" s="22" t="str">
        <x:f>IF(COUNTA(A68:H68)=0,"",IFERROR(IF(OR(NOT(ISTEXT(A68)),LEN(TRIM(A68))=0,A68&lt;&gt;TRIM(A68)),"Check session ID",IF(OR(ISNUMBER(FIND("*",A68)),ISNUMBER(FIND("?",A68)),ISNUMBER(FIND("~",A68))),"Check ID characters",IF(OR(NOT(ISNUMBER(B68)),B68&lt;1,B68&gt;2958465,MOD(B68,1)&lt;&gt;0),"Check date",IF(OR(NOT(ISTEXT(C68)),LEN(TRIM(C68))=0,C68&lt;&gt;TRIM(C68)),"Check exercise name",IF(OR(ISNUMBER(FIND("*",C68)),ISNUMBER(FIND("?",C68)),ISNUMBER(FIND("~",C68))),"Check name characters",IF(OR(NOT(ISNUMBER(D68)),D68&lt;1,MOD(D68,1)&lt;&gt;0),"Check set number",IF(OR(NOT(ISNUMBER(E68)),E68&lt;1,MOD(E68,1)&lt;&gt;0),"Check reps",IF(AND(G68&lt;&gt;"kg",G68&lt;&gt;"lb",G68&lt;&gt;"BW"),"Choose kg, lb or BW",IF(NOT(ISNUMBER(F68)),"Enter numeric load",IF(IF(G68="BW",F68&lt;&gt;0,F68&lt;=0),"Check load / unit",IF(COUNTIFS($A$6:$A$505,"="&amp;A68,$B$6:$B$505,"&gt;=1",$B$6:$B$505,"&lt;&gt;"&amp;B68)&gt;0,"ID has multiple dates",IF(COUNTIFS($A$6:$A$505,"="&amp;A68,$C$6:$C$505,"="&amp;C68,$D$6:$D$505,D68)&gt;1,"Duplicate set number",IF(G68="BW","Logged (BW)","Logged"))))))))))))),"Check numeric fields"))</x:f>
      </x:c>
      <x:c r="J68" s="42" t="str">
        <x:f>IF(I68="Logged",E68*F68,"")</x:f>
      </x:c>
      <x:c r="K68" s="43" t="str">
        <x:f>IF(LEFT(I68,6)="Logged",IF(COUNTIFS($A$6:A68,"="&amp;A68,$I$6:I68,"Logged")+COUNTIFS($A$6:A68,"="&amp;A68,$I$6:I68,"Logged (BW)")=1,1,0),"")</x:f>
      </x:c>
    </x:row>
    <x:row r="69" ht="25" customHeight="1">
      <x:c r="A69" s="30"/>
      <x:c r="B69" s="37"/>
      <x:c r="C69" s="7"/>
      <x:c r="D69" s="39"/>
      <x:c r="E69" s="39"/>
      <x:c r="F69" s="40"/>
      <x:c r="G69" s="41"/>
      <x:c r="H69" s="7"/>
      <x:c r="I69" s="22" t="str">
        <x:f>IF(COUNTA(A69:H69)=0,"",IFERROR(IF(OR(NOT(ISTEXT(A69)),LEN(TRIM(A69))=0,A69&lt;&gt;TRIM(A69)),"Check session ID",IF(OR(ISNUMBER(FIND("*",A69)),ISNUMBER(FIND("?",A69)),ISNUMBER(FIND("~",A69))),"Check ID characters",IF(OR(NOT(ISNUMBER(B69)),B69&lt;1,B69&gt;2958465,MOD(B69,1)&lt;&gt;0),"Check date",IF(OR(NOT(ISTEXT(C69)),LEN(TRIM(C69))=0,C69&lt;&gt;TRIM(C69)),"Check exercise name",IF(OR(ISNUMBER(FIND("*",C69)),ISNUMBER(FIND("?",C69)),ISNUMBER(FIND("~",C69))),"Check name characters",IF(OR(NOT(ISNUMBER(D69)),D69&lt;1,MOD(D69,1)&lt;&gt;0),"Check set number",IF(OR(NOT(ISNUMBER(E69)),E69&lt;1,MOD(E69,1)&lt;&gt;0),"Check reps",IF(AND(G69&lt;&gt;"kg",G69&lt;&gt;"lb",G69&lt;&gt;"BW"),"Choose kg, lb or BW",IF(NOT(ISNUMBER(F69)),"Enter numeric load",IF(IF(G69="BW",F69&lt;&gt;0,F69&lt;=0),"Check load / unit",IF(COUNTIFS($A$6:$A$505,"="&amp;A69,$B$6:$B$505,"&gt;=1",$B$6:$B$505,"&lt;&gt;"&amp;B69)&gt;0,"ID has multiple dates",IF(COUNTIFS($A$6:$A$505,"="&amp;A69,$C$6:$C$505,"="&amp;C69,$D$6:$D$505,D69)&gt;1,"Duplicate set number",IF(G69="BW","Logged (BW)","Logged"))))))))))))),"Check numeric fields"))</x:f>
      </x:c>
      <x:c r="J69" s="42" t="str">
        <x:f>IF(I69="Logged",E69*F69,"")</x:f>
      </x:c>
      <x:c r="K69" s="43" t="str">
        <x:f>IF(LEFT(I69,6)="Logged",IF(COUNTIFS($A$6:A69,"="&amp;A69,$I$6:I69,"Logged")+COUNTIFS($A$6:A69,"="&amp;A69,$I$6:I69,"Logged (BW)")=1,1,0),"")</x:f>
      </x:c>
    </x:row>
    <x:row r="70" ht="25" customHeight="1">
      <x:c r="A70" s="30"/>
      <x:c r="B70" s="37"/>
      <x:c r="C70" s="7"/>
      <x:c r="D70" s="39"/>
      <x:c r="E70" s="39"/>
      <x:c r="F70" s="40"/>
      <x:c r="G70" s="41"/>
      <x:c r="H70" s="7"/>
      <x:c r="I70" s="22" t="str">
        <x:f>IF(COUNTA(A70:H70)=0,"",IFERROR(IF(OR(NOT(ISTEXT(A70)),LEN(TRIM(A70))=0,A70&lt;&gt;TRIM(A70)),"Check session ID",IF(OR(ISNUMBER(FIND("*",A70)),ISNUMBER(FIND("?",A70)),ISNUMBER(FIND("~",A70))),"Check ID characters",IF(OR(NOT(ISNUMBER(B70)),B70&lt;1,B70&gt;2958465,MOD(B70,1)&lt;&gt;0),"Check date",IF(OR(NOT(ISTEXT(C70)),LEN(TRIM(C70))=0,C70&lt;&gt;TRIM(C70)),"Check exercise name",IF(OR(ISNUMBER(FIND("*",C70)),ISNUMBER(FIND("?",C70)),ISNUMBER(FIND("~",C70))),"Check name characters",IF(OR(NOT(ISNUMBER(D70)),D70&lt;1,MOD(D70,1)&lt;&gt;0),"Check set number",IF(OR(NOT(ISNUMBER(E70)),E70&lt;1,MOD(E70,1)&lt;&gt;0),"Check reps",IF(AND(G70&lt;&gt;"kg",G70&lt;&gt;"lb",G70&lt;&gt;"BW"),"Choose kg, lb or BW",IF(NOT(ISNUMBER(F70)),"Enter numeric load",IF(IF(G70="BW",F70&lt;&gt;0,F70&lt;=0),"Check load / unit",IF(COUNTIFS($A$6:$A$505,"="&amp;A70,$B$6:$B$505,"&gt;=1",$B$6:$B$505,"&lt;&gt;"&amp;B70)&gt;0,"ID has multiple dates",IF(COUNTIFS($A$6:$A$505,"="&amp;A70,$C$6:$C$505,"="&amp;C70,$D$6:$D$505,D70)&gt;1,"Duplicate set number",IF(G70="BW","Logged (BW)","Logged"))))))))))))),"Check numeric fields"))</x:f>
      </x:c>
      <x:c r="J70" s="42" t="str">
        <x:f>IF(I70="Logged",E70*F70,"")</x:f>
      </x:c>
      <x:c r="K70" s="43" t="str">
        <x:f>IF(LEFT(I70,6)="Logged",IF(COUNTIFS($A$6:A70,"="&amp;A70,$I$6:I70,"Logged")+COUNTIFS($A$6:A70,"="&amp;A70,$I$6:I70,"Logged (BW)")=1,1,0),"")</x:f>
      </x:c>
    </x:row>
    <x:row r="71" ht="25" customHeight="1">
      <x:c r="A71" s="30"/>
      <x:c r="B71" s="37"/>
      <x:c r="C71" s="7"/>
      <x:c r="D71" s="39"/>
      <x:c r="E71" s="39"/>
      <x:c r="F71" s="40"/>
      <x:c r="G71" s="41"/>
      <x:c r="H71" s="7"/>
      <x:c r="I71" s="22" t="str">
        <x:f>IF(COUNTA(A71:H71)=0,"",IFERROR(IF(OR(NOT(ISTEXT(A71)),LEN(TRIM(A71))=0,A71&lt;&gt;TRIM(A71)),"Check session ID",IF(OR(ISNUMBER(FIND("*",A71)),ISNUMBER(FIND("?",A71)),ISNUMBER(FIND("~",A71))),"Check ID characters",IF(OR(NOT(ISNUMBER(B71)),B71&lt;1,B71&gt;2958465,MOD(B71,1)&lt;&gt;0),"Check date",IF(OR(NOT(ISTEXT(C71)),LEN(TRIM(C71))=0,C71&lt;&gt;TRIM(C71)),"Check exercise name",IF(OR(ISNUMBER(FIND("*",C71)),ISNUMBER(FIND("?",C71)),ISNUMBER(FIND("~",C71))),"Check name characters",IF(OR(NOT(ISNUMBER(D71)),D71&lt;1,MOD(D71,1)&lt;&gt;0),"Check set number",IF(OR(NOT(ISNUMBER(E71)),E71&lt;1,MOD(E71,1)&lt;&gt;0),"Check reps",IF(AND(G71&lt;&gt;"kg",G71&lt;&gt;"lb",G71&lt;&gt;"BW"),"Choose kg, lb or BW",IF(NOT(ISNUMBER(F71)),"Enter numeric load",IF(IF(G71="BW",F71&lt;&gt;0,F71&lt;=0),"Check load / unit",IF(COUNTIFS($A$6:$A$505,"="&amp;A71,$B$6:$B$505,"&gt;=1",$B$6:$B$505,"&lt;&gt;"&amp;B71)&gt;0,"ID has multiple dates",IF(COUNTIFS($A$6:$A$505,"="&amp;A71,$C$6:$C$505,"="&amp;C71,$D$6:$D$505,D71)&gt;1,"Duplicate set number",IF(G71="BW","Logged (BW)","Logged"))))))))))))),"Check numeric fields"))</x:f>
      </x:c>
      <x:c r="J71" s="42" t="str">
        <x:f>IF(I71="Logged",E71*F71,"")</x:f>
      </x:c>
      <x:c r="K71" s="43" t="str">
        <x:f>IF(LEFT(I71,6)="Logged",IF(COUNTIFS($A$6:A71,"="&amp;A71,$I$6:I71,"Logged")+COUNTIFS($A$6:A71,"="&amp;A71,$I$6:I71,"Logged (BW)")=1,1,0),"")</x:f>
      </x:c>
    </x:row>
    <x:row r="72" ht="25" customHeight="1">
      <x:c r="A72" s="30"/>
      <x:c r="B72" s="37"/>
      <x:c r="C72" s="7"/>
      <x:c r="D72" s="39"/>
      <x:c r="E72" s="39"/>
      <x:c r="F72" s="40"/>
      <x:c r="G72" s="41"/>
      <x:c r="H72" s="7"/>
      <x:c r="I72" s="22" t="str">
        <x:f>IF(COUNTA(A72:H72)=0,"",IFERROR(IF(OR(NOT(ISTEXT(A72)),LEN(TRIM(A72))=0,A72&lt;&gt;TRIM(A72)),"Check session ID",IF(OR(ISNUMBER(FIND("*",A72)),ISNUMBER(FIND("?",A72)),ISNUMBER(FIND("~",A72))),"Check ID characters",IF(OR(NOT(ISNUMBER(B72)),B72&lt;1,B72&gt;2958465,MOD(B72,1)&lt;&gt;0),"Check date",IF(OR(NOT(ISTEXT(C72)),LEN(TRIM(C72))=0,C72&lt;&gt;TRIM(C72)),"Check exercise name",IF(OR(ISNUMBER(FIND("*",C72)),ISNUMBER(FIND("?",C72)),ISNUMBER(FIND("~",C72))),"Check name characters",IF(OR(NOT(ISNUMBER(D72)),D72&lt;1,MOD(D72,1)&lt;&gt;0),"Check set number",IF(OR(NOT(ISNUMBER(E72)),E72&lt;1,MOD(E72,1)&lt;&gt;0),"Check reps",IF(AND(G72&lt;&gt;"kg",G72&lt;&gt;"lb",G72&lt;&gt;"BW"),"Choose kg, lb or BW",IF(NOT(ISNUMBER(F72)),"Enter numeric load",IF(IF(G72="BW",F72&lt;&gt;0,F72&lt;=0),"Check load / unit",IF(COUNTIFS($A$6:$A$505,"="&amp;A72,$B$6:$B$505,"&gt;=1",$B$6:$B$505,"&lt;&gt;"&amp;B72)&gt;0,"ID has multiple dates",IF(COUNTIFS($A$6:$A$505,"="&amp;A72,$C$6:$C$505,"="&amp;C72,$D$6:$D$505,D72)&gt;1,"Duplicate set number",IF(G72="BW","Logged (BW)","Logged"))))))))))))),"Check numeric fields"))</x:f>
      </x:c>
      <x:c r="J72" s="42" t="str">
        <x:f>IF(I72="Logged",E72*F72,"")</x:f>
      </x:c>
      <x:c r="K72" s="43" t="str">
        <x:f>IF(LEFT(I72,6)="Logged",IF(COUNTIFS($A$6:A72,"="&amp;A72,$I$6:I72,"Logged")+COUNTIFS($A$6:A72,"="&amp;A72,$I$6:I72,"Logged (BW)")=1,1,0),"")</x:f>
      </x:c>
    </x:row>
    <x:row r="73" ht="25" customHeight="1">
      <x:c r="A73" s="30"/>
      <x:c r="B73" s="37"/>
      <x:c r="C73" s="7"/>
      <x:c r="D73" s="39"/>
      <x:c r="E73" s="39"/>
      <x:c r="F73" s="40"/>
      <x:c r="G73" s="41"/>
      <x:c r="H73" s="7"/>
      <x:c r="I73" s="22" t="str">
        <x:f>IF(COUNTA(A73:H73)=0,"",IFERROR(IF(OR(NOT(ISTEXT(A73)),LEN(TRIM(A73))=0,A73&lt;&gt;TRIM(A73)),"Check session ID",IF(OR(ISNUMBER(FIND("*",A73)),ISNUMBER(FIND("?",A73)),ISNUMBER(FIND("~",A73))),"Check ID characters",IF(OR(NOT(ISNUMBER(B73)),B73&lt;1,B73&gt;2958465,MOD(B73,1)&lt;&gt;0),"Check date",IF(OR(NOT(ISTEXT(C73)),LEN(TRIM(C73))=0,C73&lt;&gt;TRIM(C73)),"Check exercise name",IF(OR(ISNUMBER(FIND("*",C73)),ISNUMBER(FIND("?",C73)),ISNUMBER(FIND("~",C73))),"Check name characters",IF(OR(NOT(ISNUMBER(D73)),D73&lt;1,MOD(D73,1)&lt;&gt;0),"Check set number",IF(OR(NOT(ISNUMBER(E73)),E73&lt;1,MOD(E73,1)&lt;&gt;0),"Check reps",IF(AND(G73&lt;&gt;"kg",G73&lt;&gt;"lb",G73&lt;&gt;"BW"),"Choose kg, lb or BW",IF(NOT(ISNUMBER(F73)),"Enter numeric load",IF(IF(G73="BW",F73&lt;&gt;0,F73&lt;=0),"Check load / unit",IF(COUNTIFS($A$6:$A$505,"="&amp;A73,$B$6:$B$505,"&gt;=1",$B$6:$B$505,"&lt;&gt;"&amp;B73)&gt;0,"ID has multiple dates",IF(COUNTIFS($A$6:$A$505,"="&amp;A73,$C$6:$C$505,"="&amp;C73,$D$6:$D$505,D73)&gt;1,"Duplicate set number",IF(G73="BW","Logged (BW)","Logged"))))))))))))),"Check numeric fields"))</x:f>
      </x:c>
      <x:c r="J73" s="42" t="str">
        <x:f>IF(I73="Logged",E73*F73,"")</x:f>
      </x:c>
      <x:c r="K73" s="43" t="str">
        <x:f>IF(LEFT(I73,6)="Logged",IF(COUNTIFS($A$6:A73,"="&amp;A73,$I$6:I73,"Logged")+COUNTIFS($A$6:A73,"="&amp;A73,$I$6:I73,"Logged (BW)")=1,1,0),"")</x:f>
      </x:c>
    </x:row>
    <x:row r="74" ht="25" customHeight="1">
      <x:c r="A74" s="30"/>
      <x:c r="B74" s="37"/>
      <x:c r="C74" s="7"/>
      <x:c r="D74" s="39"/>
      <x:c r="E74" s="39"/>
      <x:c r="F74" s="40"/>
      <x:c r="G74" s="41"/>
      <x:c r="H74" s="7"/>
      <x:c r="I74" s="22" t="str">
        <x:f>IF(COUNTA(A74:H74)=0,"",IFERROR(IF(OR(NOT(ISTEXT(A74)),LEN(TRIM(A74))=0,A74&lt;&gt;TRIM(A74)),"Check session ID",IF(OR(ISNUMBER(FIND("*",A74)),ISNUMBER(FIND("?",A74)),ISNUMBER(FIND("~",A74))),"Check ID characters",IF(OR(NOT(ISNUMBER(B74)),B74&lt;1,B74&gt;2958465,MOD(B74,1)&lt;&gt;0),"Check date",IF(OR(NOT(ISTEXT(C74)),LEN(TRIM(C74))=0,C74&lt;&gt;TRIM(C74)),"Check exercise name",IF(OR(ISNUMBER(FIND("*",C74)),ISNUMBER(FIND("?",C74)),ISNUMBER(FIND("~",C74))),"Check name characters",IF(OR(NOT(ISNUMBER(D74)),D74&lt;1,MOD(D74,1)&lt;&gt;0),"Check set number",IF(OR(NOT(ISNUMBER(E74)),E74&lt;1,MOD(E74,1)&lt;&gt;0),"Check reps",IF(AND(G74&lt;&gt;"kg",G74&lt;&gt;"lb",G74&lt;&gt;"BW"),"Choose kg, lb or BW",IF(NOT(ISNUMBER(F74)),"Enter numeric load",IF(IF(G74="BW",F74&lt;&gt;0,F74&lt;=0),"Check load / unit",IF(COUNTIFS($A$6:$A$505,"="&amp;A74,$B$6:$B$505,"&gt;=1",$B$6:$B$505,"&lt;&gt;"&amp;B74)&gt;0,"ID has multiple dates",IF(COUNTIFS($A$6:$A$505,"="&amp;A74,$C$6:$C$505,"="&amp;C74,$D$6:$D$505,D74)&gt;1,"Duplicate set number",IF(G74="BW","Logged (BW)","Logged"))))))))))))),"Check numeric fields"))</x:f>
      </x:c>
      <x:c r="J74" s="42" t="str">
        <x:f>IF(I74="Logged",E74*F74,"")</x:f>
      </x:c>
      <x:c r="K74" s="43" t="str">
        <x:f>IF(LEFT(I74,6)="Logged",IF(COUNTIFS($A$6:A74,"="&amp;A74,$I$6:I74,"Logged")+COUNTIFS($A$6:A74,"="&amp;A74,$I$6:I74,"Logged (BW)")=1,1,0),"")</x:f>
      </x:c>
    </x:row>
    <x:row r="75" ht="25" customHeight="1">
      <x:c r="A75" s="30"/>
      <x:c r="B75" s="37"/>
      <x:c r="C75" s="7"/>
      <x:c r="D75" s="39"/>
      <x:c r="E75" s="39"/>
      <x:c r="F75" s="40"/>
      <x:c r="G75" s="41"/>
      <x:c r="H75" s="7"/>
      <x:c r="I75" s="22" t="str">
        <x:f>IF(COUNTA(A75:H75)=0,"",IFERROR(IF(OR(NOT(ISTEXT(A75)),LEN(TRIM(A75))=0,A75&lt;&gt;TRIM(A75)),"Check session ID",IF(OR(ISNUMBER(FIND("*",A75)),ISNUMBER(FIND("?",A75)),ISNUMBER(FIND("~",A75))),"Check ID characters",IF(OR(NOT(ISNUMBER(B75)),B75&lt;1,B75&gt;2958465,MOD(B75,1)&lt;&gt;0),"Check date",IF(OR(NOT(ISTEXT(C75)),LEN(TRIM(C75))=0,C75&lt;&gt;TRIM(C75)),"Check exercise name",IF(OR(ISNUMBER(FIND("*",C75)),ISNUMBER(FIND("?",C75)),ISNUMBER(FIND("~",C75))),"Check name characters",IF(OR(NOT(ISNUMBER(D75)),D75&lt;1,MOD(D75,1)&lt;&gt;0),"Check set number",IF(OR(NOT(ISNUMBER(E75)),E75&lt;1,MOD(E75,1)&lt;&gt;0),"Check reps",IF(AND(G75&lt;&gt;"kg",G75&lt;&gt;"lb",G75&lt;&gt;"BW"),"Choose kg, lb or BW",IF(NOT(ISNUMBER(F75)),"Enter numeric load",IF(IF(G75="BW",F75&lt;&gt;0,F75&lt;=0),"Check load / unit",IF(COUNTIFS($A$6:$A$505,"="&amp;A75,$B$6:$B$505,"&gt;=1",$B$6:$B$505,"&lt;&gt;"&amp;B75)&gt;0,"ID has multiple dates",IF(COUNTIFS($A$6:$A$505,"="&amp;A75,$C$6:$C$505,"="&amp;C75,$D$6:$D$505,D75)&gt;1,"Duplicate set number",IF(G75="BW","Logged (BW)","Logged"))))))))))))),"Check numeric fields"))</x:f>
      </x:c>
      <x:c r="J75" s="42" t="str">
        <x:f>IF(I75="Logged",E75*F75,"")</x:f>
      </x:c>
      <x:c r="K75" s="43" t="str">
        <x:f>IF(LEFT(I75,6)="Logged",IF(COUNTIFS($A$6:A75,"="&amp;A75,$I$6:I75,"Logged")+COUNTIFS($A$6:A75,"="&amp;A75,$I$6:I75,"Logged (BW)")=1,1,0),"")</x:f>
      </x:c>
    </x:row>
    <x:row r="76" ht="25" customHeight="1">
      <x:c r="A76" s="30"/>
      <x:c r="B76" s="37"/>
      <x:c r="C76" s="7"/>
      <x:c r="D76" s="39"/>
      <x:c r="E76" s="39"/>
      <x:c r="F76" s="40"/>
      <x:c r="G76" s="41"/>
      <x:c r="H76" s="7"/>
      <x:c r="I76" s="22" t="str">
        <x:f>IF(COUNTA(A76:H76)=0,"",IFERROR(IF(OR(NOT(ISTEXT(A76)),LEN(TRIM(A76))=0,A76&lt;&gt;TRIM(A76)),"Check session ID",IF(OR(ISNUMBER(FIND("*",A76)),ISNUMBER(FIND("?",A76)),ISNUMBER(FIND("~",A76))),"Check ID characters",IF(OR(NOT(ISNUMBER(B76)),B76&lt;1,B76&gt;2958465,MOD(B76,1)&lt;&gt;0),"Check date",IF(OR(NOT(ISTEXT(C76)),LEN(TRIM(C76))=0,C76&lt;&gt;TRIM(C76)),"Check exercise name",IF(OR(ISNUMBER(FIND("*",C76)),ISNUMBER(FIND("?",C76)),ISNUMBER(FIND("~",C76))),"Check name characters",IF(OR(NOT(ISNUMBER(D76)),D76&lt;1,MOD(D76,1)&lt;&gt;0),"Check set number",IF(OR(NOT(ISNUMBER(E76)),E76&lt;1,MOD(E76,1)&lt;&gt;0),"Check reps",IF(AND(G76&lt;&gt;"kg",G76&lt;&gt;"lb",G76&lt;&gt;"BW"),"Choose kg, lb or BW",IF(NOT(ISNUMBER(F76)),"Enter numeric load",IF(IF(G76="BW",F76&lt;&gt;0,F76&lt;=0),"Check load / unit",IF(COUNTIFS($A$6:$A$505,"="&amp;A76,$B$6:$B$505,"&gt;=1",$B$6:$B$505,"&lt;&gt;"&amp;B76)&gt;0,"ID has multiple dates",IF(COUNTIFS($A$6:$A$505,"="&amp;A76,$C$6:$C$505,"="&amp;C76,$D$6:$D$505,D76)&gt;1,"Duplicate set number",IF(G76="BW","Logged (BW)","Logged"))))))))))))),"Check numeric fields"))</x:f>
      </x:c>
      <x:c r="J76" s="42" t="str">
        <x:f>IF(I76="Logged",E76*F76,"")</x:f>
      </x:c>
      <x:c r="K76" s="43" t="str">
        <x:f>IF(LEFT(I76,6)="Logged",IF(COUNTIFS($A$6:A76,"="&amp;A76,$I$6:I76,"Logged")+COUNTIFS($A$6:A76,"="&amp;A76,$I$6:I76,"Logged (BW)")=1,1,0),"")</x:f>
      </x:c>
    </x:row>
    <x:row r="77" ht="25" customHeight="1">
      <x:c r="A77" s="30"/>
      <x:c r="B77" s="37"/>
      <x:c r="C77" s="7"/>
      <x:c r="D77" s="39"/>
      <x:c r="E77" s="39"/>
      <x:c r="F77" s="40"/>
      <x:c r="G77" s="41"/>
      <x:c r="H77" s="7"/>
      <x:c r="I77" s="22" t="str">
        <x:f>IF(COUNTA(A77:H77)=0,"",IFERROR(IF(OR(NOT(ISTEXT(A77)),LEN(TRIM(A77))=0,A77&lt;&gt;TRIM(A77)),"Check session ID",IF(OR(ISNUMBER(FIND("*",A77)),ISNUMBER(FIND("?",A77)),ISNUMBER(FIND("~",A77))),"Check ID characters",IF(OR(NOT(ISNUMBER(B77)),B77&lt;1,B77&gt;2958465,MOD(B77,1)&lt;&gt;0),"Check date",IF(OR(NOT(ISTEXT(C77)),LEN(TRIM(C77))=0,C77&lt;&gt;TRIM(C77)),"Check exercise name",IF(OR(ISNUMBER(FIND("*",C77)),ISNUMBER(FIND("?",C77)),ISNUMBER(FIND("~",C77))),"Check name characters",IF(OR(NOT(ISNUMBER(D77)),D77&lt;1,MOD(D77,1)&lt;&gt;0),"Check set number",IF(OR(NOT(ISNUMBER(E77)),E77&lt;1,MOD(E77,1)&lt;&gt;0),"Check reps",IF(AND(G77&lt;&gt;"kg",G77&lt;&gt;"lb",G77&lt;&gt;"BW"),"Choose kg, lb or BW",IF(NOT(ISNUMBER(F77)),"Enter numeric load",IF(IF(G77="BW",F77&lt;&gt;0,F77&lt;=0),"Check load / unit",IF(COUNTIFS($A$6:$A$505,"="&amp;A77,$B$6:$B$505,"&gt;=1",$B$6:$B$505,"&lt;&gt;"&amp;B77)&gt;0,"ID has multiple dates",IF(COUNTIFS($A$6:$A$505,"="&amp;A77,$C$6:$C$505,"="&amp;C77,$D$6:$D$505,D77)&gt;1,"Duplicate set number",IF(G77="BW","Logged (BW)","Logged"))))))))))))),"Check numeric fields"))</x:f>
      </x:c>
      <x:c r="J77" s="42" t="str">
        <x:f>IF(I77="Logged",E77*F77,"")</x:f>
      </x:c>
      <x:c r="K77" s="43" t="str">
        <x:f>IF(LEFT(I77,6)="Logged",IF(COUNTIFS($A$6:A77,"="&amp;A77,$I$6:I77,"Logged")+COUNTIFS($A$6:A77,"="&amp;A77,$I$6:I77,"Logged (BW)")=1,1,0),"")</x:f>
      </x:c>
    </x:row>
    <x:row r="78" ht="25" customHeight="1">
      <x:c r="A78" s="30"/>
      <x:c r="B78" s="37"/>
      <x:c r="C78" s="7"/>
      <x:c r="D78" s="39"/>
      <x:c r="E78" s="39"/>
      <x:c r="F78" s="40"/>
      <x:c r="G78" s="41"/>
      <x:c r="H78" s="7"/>
      <x:c r="I78" s="22" t="str">
        <x:f>IF(COUNTA(A78:H78)=0,"",IFERROR(IF(OR(NOT(ISTEXT(A78)),LEN(TRIM(A78))=0,A78&lt;&gt;TRIM(A78)),"Check session ID",IF(OR(ISNUMBER(FIND("*",A78)),ISNUMBER(FIND("?",A78)),ISNUMBER(FIND("~",A78))),"Check ID characters",IF(OR(NOT(ISNUMBER(B78)),B78&lt;1,B78&gt;2958465,MOD(B78,1)&lt;&gt;0),"Check date",IF(OR(NOT(ISTEXT(C78)),LEN(TRIM(C78))=0,C78&lt;&gt;TRIM(C78)),"Check exercise name",IF(OR(ISNUMBER(FIND("*",C78)),ISNUMBER(FIND("?",C78)),ISNUMBER(FIND("~",C78))),"Check name characters",IF(OR(NOT(ISNUMBER(D78)),D78&lt;1,MOD(D78,1)&lt;&gt;0),"Check set number",IF(OR(NOT(ISNUMBER(E78)),E78&lt;1,MOD(E78,1)&lt;&gt;0),"Check reps",IF(AND(G78&lt;&gt;"kg",G78&lt;&gt;"lb",G78&lt;&gt;"BW"),"Choose kg, lb or BW",IF(NOT(ISNUMBER(F78)),"Enter numeric load",IF(IF(G78="BW",F78&lt;&gt;0,F78&lt;=0),"Check load / unit",IF(COUNTIFS($A$6:$A$505,"="&amp;A78,$B$6:$B$505,"&gt;=1",$B$6:$B$505,"&lt;&gt;"&amp;B78)&gt;0,"ID has multiple dates",IF(COUNTIFS($A$6:$A$505,"="&amp;A78,$C$6:$C$505,"="&amp;C78,$D$6:$D$505,D78)&gt;1,"Duplicate set number",IF(G78="BW","Logged (BW)","Logged"))))))))))))),"Check numeric fields"))</x:f>
      </x:c>
      <x:c r="J78" s="42" t="str">
        <x:f>IF(I78="Logged",E78*F78,"")</x:f>
      </x:c>
      <x:c r="K78" s="43" t="str">
        <x:f>IF(LEFT(I78,6)="Logged",IF(COUNTIFS($A$6:A78,"="&amp;A78,$I$6:I78,"Logged")+COUNTIFS($A$6:A78,"="&amp;A78,$I$6:I78,"Logged (BW)")=1,1,0),"")</x:f>
      </x:c>
    </x:row>
    <x:row r="79" ht="25" customHeight="1">
      <x:c r="A79" s="30"/>
      <x:c r="B79" s="37"/>
      <x:c r="C79" s="7"/>
      <x:c r="D79" s="39"/>
      <x:c r="E79" s="39"/>
      <x:c r="F79" s="40"/>
      <x:c r="G79" s="41"/>
      <x:c r="H79" s="7"/>
      <x:c r="I79" s="22" t="str">
        <x:f>IF(COUNTA(A79:H79)=0,"",IFERROR(IF(OR(NOT(ISTEXT(A79)),LEN(TRIM(A79))=0,A79&lt;&gt;TRIM(A79)),"Check session ID",IF(OR(ISNUMBER(FIND("*",A79)),ISNUMBER(FIND("?",A79)),ISNUMBER(FIND("~",A79))),"Check ID characters",IF(OR(NOT(ISNUMBER(B79)),B79&lt;1,B79&gt;2958465,MOD(B79,1)&lt;&gt;0),"Check date",IF(OR(NOT(ISTEXT(C79)),LEN(TRIM(C79))=0,C79&lt;&gt;TRIM(C79)),"Check exercise name",IF(OR(ISNUMBER(FIND("*",C79)),ISNUMBER(FIND("?",C79)),ISNUMBER(FIND("~",C79))),"Check name characters",IF(OR(NOT(ISNUMBER(D79)),D79&lt;1,MOD(D79,1)&lt;&gt;0),"Check set number",IF(OR(NOT(ISNUMBER(E79)),E79&lt;1,MOD(E79,1)&lt;&gt;0),"Check reps",IF(AND(G79&lt;&gt;"kg",G79&lt;&gt;"lb",G79&lt;&gt;"BW"),"Choose kg, lb or BW",IF(NOT(ISNUMBER(F79)),"Enter numeric load",IF(IF(G79="BW",F79&lt;&gt;0,F79&lt;=0),"Check load / unit",IF(COUNTIFS($A$6:$A$505,"="&amp;A79,$B$6:$B$505,"&gt;=1",$B$6:$B$505,"&lt;&gt;"&amp;B79)&gt;0,"ID has multiple dates",IF(COUNTIFS($A$6:$A$505,"="&amp;A79,$C$6:$C$505,"="&amp;C79,$D$6:$D$505,D79)&gt;1,"Duplicate set number",IF(G79="BW","Logged (BW)","Logged"))))))))))))),"Check numeric fields"))</x:f>
      </x:c>
      <x:c r="J79" s="42" t="str">
        <x:f>IF(I79="Logged",E79*F79,"")</x:f>
      </x:c>
      <x:c r="K79" s="43" t="str">
        <x:f>IF(LEFT(I79,6)="Logged",IF(COUNTIFS($A$6:A79,"="&amp;A79,$I$6:I79,"Logged")+COUNTIFS($A$6:A79,"="&amp;A79,$I$6:I79,"Logged (BW)")=1,1,0),"")</x:f>
      </x:c>
    </x:row>
    <x:row r="80" ht="25" customHeight="1">
      <x:c r="A80" s="30"/>
      <x:c r="B80" s="37"/>
      <x:c r="C80" s="7"/>
      <x:c r="D80" s="39"/>
      <x:c r="E80" s="39"/>
      <x:c r="F80" s="40"/>
      <x:c r="G80" s="41"/>
      <x:c r="H80" s="7"/>
      <x:c r="I80" s="22" t="str">
        <x:f>IF(COUNTA(A80:H80)=0,"",IFERROR(IF(OR(NOT(ISTEXT(A80)),LEN(TRIM(A80))=0,A80&lt;&gt;TRIM(A80)),"Check session ID",IF(OR(ISNUMBER(FIND("*",A80)),ISNUMBER(FIND("?",A80)),ISNUMBER(FIND("~",A80))),"Check ID characters",IF(OR(NOT(ISNUMBER(B80)),B80&lt;1,B80&gt;2958465,MOD(B80,1)&lt;&gt;0),"Check date",IF(OR(NOT(ISTEXT(C80)),LEN(TRIM(C80))=0,C80&lt;&gt;TRIM(C80)),"Check exercise name",IF(OR(ISNUMBER(FIND("*",C80)),ISNUMBER(FIND("?",C80)),ISNUMBER(FIND("~",C80))),"Check name characters",IF(OR(NOT(ISNUMBER(D80)),D80&lt;1,MOD(D80,1)&lt;&gt;0),"Check set number",IF(OR(NOT(ISNUMBER(E80)),E80&lt;1,MOD(E80,1)&lt;&gt;0),"Check reps",IF(AND(G80&lt;&gt;"kg",G80&lt;&gt;"lb",G80&lt;&gt;"BW"),"Choose kg, lb or BW",IF(NOT(ISNUMBER(F80)),"Enter numeric load",IF(IF(G80="BW",F80&lt;&gt;0,F80&lt;=0),"Check load / unit",IF(COUNTIFS($A$6:$A$505,"="&amp;A80,$B$6:$B$505,"&gt;=1",$B$6:$B$505,"&lt;&gt;"&amp;B80)&gt;0,"ID has multiple dates",IF(COUNTIFS($A$6:$A$505,"="&amp;A80,$C$6:$C$505,"="&amp;C80,$D$6:$D$505,D80)&gt;1,"Duplicate set number",IF(G80="BW","Logged (BW)","Logged"))))))))))))),"Check numeric fields"))</x:f>
      </x:c>
      <x:c r="J80" s="42" t="str">
        <x:f>IF(I80="Logged",E80*F80,"")</x:f>
      </x:c>
      <x:c r="K80" s="43" t="str">
        <x:f>IF(LEFT(I80,6)="Logged",IF(COUNTIFS($A$6:A80,"="&amp;A80,$I$6:I80,"Logged")+COUNTIFS($A$6:A80,"="&amp;A80,$I$6:I80,"Logged (BW)")=1,1,0),"")</x:f>
      </x:c>
    </x:row>
    <x:row r="81" ht="25" customHeight="1">
      <x:c r="A81" s="30"/>
      <x:c r="B81" s="37"/>
      <x:c r="C81" s="7"/>
      <x:c r="D81" s="39"/>
      <x:c r="E81" s="39"/>
      <x:c r="F81" s="40"/>
      <x:c r="G81" s="41"/>
      <x:c r="H81" s="7"/>
      <x:c r="I81" s="22" t="str">
        <x:f>IF(COUNTA(A81:H81)=0,"",IFERROR(IF(OR(NOT(ISTEXT(A81)),LEN(TRIM(A81))=0,A81&lt;&gt;TRIM(A81)),"Check session ID",IF(OR(ISNUMBER(FIND("*",A81)),ISNUMBER(FIND("?",A81)),ISNUMBER(FIND("~",A81))),"Check ID characters",IF(OR(NOT(ISNUMBER(B81)),B81&lt;1,B81&gt;2958465,MOD(B81,1)&lt;&gt;0),"Check date",IF(OR(NOT(ISTEXT(C81)),LEN(TRIM(C81))=0,C81&lt;&gt;TRIM(C81)),"Check exercise name",IF(OR(ISNUMBER(FIND("*",C81)),ISNUMBER(FIND("?",C81)),ISNUMBER(FIND("~",C81))),"Check name characters",IF(OR(NOT(ISNUMBER(D81)),D81&lt;1,MOD(D81,1)&lt;&gt;0),"Check set number",IF(OR(NOT(ISNUMBER(E81)),E81&lt;1,MOD(E81,1)&lt;&gt;0),"Check reps",IF(AND(G81&lt;&gt;"kg",G81&lt;&gt;"lb",G81&lt;&gt;"BW"),"Choose kg, lb or BW",IF(NOT(ISNUMBER(F81)),"Enter numeric load",IF(IF(G81="BW",F81&lt;&gt;0,F81&lt;=0),"Check load / unit",IF(COUNTIFS($A$6:$A$505,"="&amp;A81,$B$6:$B$505,"&gt;=1",$B$6:$B$505,"&lt;&gt;"&amp;B81)&gt;0,"ID has multiple dates",IF(COUNTIFS($A$6:$A$505,"="&amp;A81,$C$6:$C$505,"="&amp;C81,$D$6:$D$505,D81)&gt;1,"Duplicate set number",IF(G81="BW","Logged (BW)","Logged"))))))))))))),"Check numeric fields"))</x:f>
      </x:c>
      <x:c r="J81" s="42" t="str">
        <x:f>IF(I81="Logged",E81*F81,"")</x:f>
      </x:c>
      <x:c r="K81" s="43" t="str">
        <x:f>IF(LEFT(I81,6)="Logged",IF(COUNTIFS($A$6:A81,"="&amp;A81,$I$6:I81,"Logged")+COUNTIFS($A$6:A81,"="&amp;A81,$I$6:I81,"Logged (BW)")=1,1,0),"")</x:f>
      </x:c>
    </x:row>
    <x:row r="82" ht="25" customHeight="1">
      <x:c r="A82" s="30"/>
      <x:c r="B82" s="37"/>
      <x:c r="C82" s="7"/>
      <x:c r="D82" s="39"/>
      <x:c r="E82" s="39"/>
      <x:c r="F82" s="40"/>
      <x:c r="G82" s="41"/>
      <x:c r="H82" s="7"/>
      <x:c r="I82" s="22" t="str">
        <x:f>IF(COUNTA(A82:H82)=0,"",IFERROR(IF(OR(NOT(ISTEXT(A82)),LEN(TRIM(A82))=0,A82&lt;&gt;TRIM(A82)),"Check session ID",IF(OR(ISNUMBER(FIND("*",A82)),ISNUMBER(FIND("?",A82)),ISNUMBER(FIND("~",A82))),"Check ID characters",IF(OR(NOT(ISNUMBER(B82)),B82&lt;1,B82&gt;2958465,MOD(B82,1)&lt;&gt;0),"Check date",IF(OR(NOT(ISTEXT(C82)),LEN(TRIM(C82))=0,C82&lt;&gt;TRIM(C82)),"Check exercise name",IF(OR(ISNUMBER(FIND("*",C82)),ISNUMBER(FIND("?",C82)),ISNUMBER(FIND("~",C82))),"Check name characters",IF(OR(NOT(ISNUMBER(D82)),D82&lt;1,MOD(D82,1)&lt;&gt;0),"Check set number",IF(OR(NOT(ISNUMBER(E82)),E82&lt;1,MOD(E82,1)&lt;&gt;0),"Check reps",IF(AND(G82&lt;&gt;"kg",G82&lt;&gt;"lb",G82&lt;&gt;"BW"),"Choose kg, lb or BW",IF(NOT(ISNUMBER(F82)),"Enter numeric load",IF(IF(G82="BW",F82&lt;&gt;0,F82&lt;=0),"Check load / unit",IF(COUNTIFS($A$6:$A$505,"="&amp;A82,$B$6:$B$505,"&gt;=1",$B$6:$B$505,"&lt;&gt;"&amp;B82)&gt;0,"ID has multiple dates",IF(COUNTIFS($A$6:$A$505,"="&amp;A82,$C$6:$C$505,"="&amp;C82,$D$6:$D$505,D82)&gt;1,"Duplicate set number",IF(G82="BW","Logged (BW)","Logged"))))))))))))),"Check numeric fields"))</x:f>
      </x:c>
      <x:c r="J82" s="42" t="str">
        <x:f>IF(I82="Logged",E82*F82,"")</x:f>
      </x:c>
      <x:c r="K82" s="43" t="str">
        <x:f>IF(LEFT(I82,6)="Logged",IF(COUNTIFS($A$6:A82,"="&amp;A82,$I$6:I82,"Logged")+COUNTIFS($A$6:A82,"="&amp;A82,$I$6:I82,"Logged (BW)")=1,1,0),"")</x:f>
      </x:c>
    </x:row>
    <x:row r="83" ht="25" customHeight="1">
      <x:c r="A83" s="30"/>
      <x:c r="B83" s="37"/>
      <x:c r="C83" s="7"/>
      <x:c r="D83" s="39"/>
      <x:c r="E83" s="39"/>
      <x:c r="F83" s="40"/>
      <x:c r="G83" s="41"/>
      <x:c r="H83" s="7"/>
      <x:c r="I83" s="22" t="str">
        <x:f>IF(COUNTA(A83:H83)=0,"",IFERROR(IF(OR(NOT(ISTEXT(A83)),LEN(TRIM(A83))=0,A83&lt;&gt;TRIM(A83)),"Check session ID",IF(OR(ISNUMBER(FIND("*",A83)),ISNUMBER(FIND("?",A83)),ISNUMBER(FIND("~",A83))),"Check ID characters",IF(OR(NOT(ISNUMBER(B83)),B83&lt;1,B83&gt;2958465,MOD(B83,1)&lt;&gt;0),"Check date",IF(OR(NOT(ISTEXT(C83)),LEN(TRIM(C83))=0,C83&lt;&gt;TRIM(C83)),"Check exercise name",IF(OR(ISNUMBER(FIND("*",C83)),ISNUMBER(FIND("?",C83)),ISNUMBER(FIND("~",C83))),"Check name characters",IF(OR(NOT(ISNUMBER(D83)),D83&lt;1,MOD(D83,1)&lt;&gt;0),"Check set number",IF(OR(NOT(ISNUMBER(E83)),E83&lt;1,MOD(E83,1)&lt;&gt;0),"Check reps",IF(AND(G83&lt;&gt;"kg",G83&lt;&gt;"lb",G83&lt;&gt;"BW"),"Choose kg, lb or BW",IF(NOT(ISNUMBER(F83)),"Enter numeric load",IF(IF(G83="BW",F83&lt;&gt;0,F83&lt;=0),"Check load / unit",IF(COUNTIFS($A$6:$A$505,"="&amp;A83,$B$6:$B$505,"&gt;=1",$B$6:$B$505,"&lt;&gt;"&amp;B83)&gt;0,"ID has multiple dates",IF(COUNTIFS($A$6:$A$505,"="&amp;A83,$C$6:$C$505,"="&amp;C83,$D$6:$D$505,D83)&gt;1,"Duplicate set number",IF(G83="BW","Logged (BW)","Logged"))))))))))))),"Check numeric fields"))</x:f>
      </x:c>
      <x:c r="J83" s="42" t="str">
        <x:f>IF(I83="Logged",E83*F83,"")</x:f>
      </x:c>
      <x:c r="K83" s="43" t="str">
        <x:f>IF(LEFT(I83,6)="Logged",IF(COUNTIFS($A$6:A83,"="&amp;A83,$I$6:I83,"Logged")+COUNTIFS($A$6:A83,"="&amp;A83,$I$6:I83,"Logged (BW)")=1,1,0),"")</x:f>
      </x:c>
    </x:row>
    <x:row r="84" ht="25" customHeight="1">
      <x:c r="A84" s="30"/>
      <x:c r="B84" s="37"/>
      <x:c r="C84" s="7"/>
      <x:c r="D84" s="39"/>
      <x:c r="E84" s="39"/>
      <x:c r="F84" s="40"/>
      <x:c r="G84" s="41"/>
      <x:c r="H84" s="7"/>
      <x:c r="I84" s="22" t="str">
        <x:f>IF(COUNTA(A84:H84)=0,"",IFERROR(IF(OR(NOT(ISTEXT(A84)),LEN(TRIM(A84))=0,A84&lt;&gt;TRIM(A84)),"Check session ID",IF(OR(ISNUMBER(FIND("*",A84)),ISNUMBER(FIND("?",A84)),ISNUMBER(FIND("~",A84))),"Check ID characters",IF(OR(NOT(ISNUMBER(B84)),B84&lt;1,B84&gt;2958465,MOD(B84,1)&lt;&gt;0),"Check date",IF(OR(NOT(ISTEXT(C84)),LEN(TRIM(C84))=0,C84&lt;&gt;TRIM(C84)),"Check exercise name",IF(OR(ISNUMBER(FIND("*",C84)),ISNUMBER(FIND("?",C84)),ISNUMBER(FIND("~",C84))),"Check name characters",IF(OR(NOT(ISNUMBER(D84)),D84&lt;1,MOD(D84,1)&lt;&gt;0),"Check set number",IF(OR(NOT(ISNUMBER(E84)),E84&lt;1,MOD(E84,1)&lt;&gt;0),"Check reps",IF(AND(G84&lt;&gt;"kg",G84&lt;&gt;"lb",G84&lt;&gt;"BW"),"Choose kg, lb or BW",IF(NOT(ISNUMBER(F84)),"Enter numeric load",IF(IF(G84="BW",F84&lt;&gt;0,F84&lt;=0),"Check load / unit",IF(COUNTIFS($A$6:$A$505,"="&amp;A84,$B$6:$B$505,"&gt;=1",$B$6:$B$505,"&lt;&gt;"&amp;B84)&gt;0,"ID has multiple dates",IF(COUNTIFS($A$6:$A$505,"="&amp;A84,$C$6:$C$505,"="&amp;C84,$D$6:$D$505,D84)&gt;1,"Duplicate set number",IF(G84="BW","Logged (BW)","Logged"))))))))))))),"Check numeric fields"))</x:f>
      </x:c>
      <x:c r="J84" s="42" t="str">
        <x:f>IF(I84="Logged",E84*F84,"")</x:f>
      </x:c>
      <x:c r="K84" s="43" t="str">
        <x:f>IF(LEFT(I84,6)="Logged",IF(COUNTIFS($A$6:A84,"="&amp;A84,$I$6:I84,"Logged")+COUNTIFS($A$6:A84,"="&amp;A84,$I$6:I84,"Logged (BW)")=1,1,0),"")</x:f>
      </x:c>
    </x:row>
    <x:row r="85" ht="25" customHeight="1">
      <x:c r="A85" s="30"/>
      <x:c r="B85" s="37"/>
      <x:c r="C85" s="7"/>
      <x:c r="D85" s="39"/>
      <x:c r="E85" s="39"/>
      <x:c r="F85" s="40"/>
      <x:c r="G85" s="41"/>
      <x:c r="H85" s="7"/>
      <x:c r="I85" s="22" t="str">
        <x:f>IF(COUNTA(A85:H85)=0,"",IFERROR(IF(OR(NOT(ISTEXT(A85)),LEN(TRIM(A85))=0,A85&lt;&gt;TRIM(A85)),"Check session ID",IF(OR(ISNUMBER(FIND("*",A85)),ISNUMBER(FIND("?",A85)),ISNUMBER(FIND("~",A85))),"Check ID characters",IF(OR(NOT(ISNUMBER(B85)),B85&lt;1,B85&gt;2958465,MOD(B85,1)&lt;&gt;0),"Check date",IF(OR(NOT(ISTEXT(C85)),LEN(TRIM(C85))=0,C85&lt;&gt;TRIM(C85)),"Check exercise name",IF(OR(ISNUMBER(FIND("*",C85)),ISNUMBER(FIND("?",C85)),ISNUMBER(FIND("~",C85))),"Check name characters",IF(OR(NOT(ISNUMBER(D85)),D85&lt;1,MOD(D85,1)&lt;&gt;0),"Check set number",IF(OR(NOT(ISNUMBER(E85)),E85&lt;1,MOD(E85,1)&lt;&gt;0),"Check reps",IF(AND(G85&lt;&gt;"kg",G85&lt;&gt;"lb",G85&lt;&gt;"BW"),"Choose kg, lb or BW",IF(NOT(ISNUMBER(F85)),"Enter numeric load",IF(IF(G85="BW",F85&lt;&gt;0,F85&lt;=0),"Check load / unit",IF(COUNTIFS($A$6:$A$505,"="&amp;A85,$B$6:$B$505,"&gt;=1",$B$6:$B$505,"&lt;&gt;"&amp;B85)&gt;0,"ID has multiple dates",IF(COUNTIFS($A$6:$A$505,"="&amp;A85,$C$6:$C$505,"="&amp;C85,$D$6:$D$505,D85)&gt;1,"Duplicate set number",IF(G85="BW","Logged (BW)","Logged"))))))))))))),"Check numeric fields"))</x:f>
      </x:c>
      <x:c r="J85" s="42" t="str">
        <x:f>IF(I85="Logged",E85*F85,"")</x:f>
      </x:c>
      <x:c r="K85" s="43" t="str">
        <x:f>IF(LEFT(I85,6)="Logged",IF(COUNTIFS($A$6:A85,"="&amp;A85,$I$6:I85,"Logged")+COUNTIFS($A$6:A85,"="&amp;A85,$I$6:I85,"Logged (BW)")=1,1,0),"")</x:f>
      </x:c>
    </x:row>
    <x:row r="86" ht="25" customHeight="1">
      <x:c r="A86" s="30"/>
      <x:c r="B86" s="37"/>
      <x:c r="C86" s="7"/>
      <x:c r="D86" s="39"/>
      <x:c r="E86" s="39"/>
      <x:c r="F86" s="40"/>
      <x:c r="G86" s="41"/>
      <x:c r="H86" s="7"/>
      <x:c r="I86" s="22" t="str">
        <x:f>IF(COUNTA(A86:H86)=0,"",IFERROR(IF(OR(NOT(ISTEXT(A86)),LEN(TRIM(A86))=0,A86&lt;&gt;TRIM(A86)),"Check session ID",IF(OR(ISNUMBER(FIND("*",A86)),ISNUMBER(FIND("?",A86)),ISNUMBER(FIND("~",A86))),"Check ID characters",IF(OR(NOT(ISNUMBER(B86)),B86&lt;1,B86&gt;2958465,MOD(B86,1)&lt;&gt;0),"Check date",IF(OR(NOT(ISTEXT(C86)),LEN(TRIM(C86))=0,C86&lt;&gt;TRIM(C86)),"Check exercise name",IF(OR(ISNUMBER(FIND("*",C86)),ISNUMBER(FIND("?",C86)),ISNUMBER(FIND("~",C86))),"Check name characters",IF(OR(NOT(ISNUMBER(D86)),D86&lt;1,MOD(D86,1)&lt;&gt;0),"Check set number",IF(OR(NOT(ISNUMBER(E86)),E86&lt;1,MOD(E86,1)&lt;&gt;0),"Check reps",IF(AND(G86&lt;&gt;"kg",G86&lt;&gt;"lb",G86&lt;&gt;"BW"),"Choose kg, lb or BW",IF(NOT(ISNUMBER(F86)),"Enter numeric load",IF(IF(G86="BW",F86&lt;&gt;0,F86&lt;=0),"Check load / unit",IF(COUNTIFS($A$6:$A$505,"="&amp;A86,$B$6:$B$505,"&gt;=1",$B$6:$B$505,"&lt;&gt;"&amp;B86)&gt;0,"ID has multiple dates",IF(COUNTIFS($A$6:$A$505,"="&amp;A86,$C$6:$C$505,"="&amp;C86,$D$6:$D$505,D86)&gt;1,"Duplicate set number",IF(G86="BW","Logged (BW)","Logged"))))))))))))),"Check numeric fields"))</x:f>
      </x:c>
      <x:c r="J86" s="42" t="str">
        <x:f>IF(I86="Logged",E86*F86,"")</x:f>
      </x:c>
      <x:c r="K86" s="43" t="str">
        <x:f>IF(LEFT(I86,6)="Logged",IF(COUNTIFS($A$6:A86,"="&amp;A86,$I$6:I86,"Logged")+COUNTIFS($A$6:A86,"="&amp;A86,$I$6:I86,"Logged (BW)")=1,1,0),"")</x:f>
      </x:c>
    </x:row>
    <x:row r="87" ht="25" customHeight="1">
      <x:c r="A87" s="30"/>
      <x:c r="B87" s="37"/>
      <x:c r="C87" s="7"/>
      <x:c r="D87" s="39"/>
      <x:c r="E87" s="39"/>
      <x:c r="F87" s="40"/>
      <x:c r="G87" s="41"/>
      <x:c r="H87" s="7"/>
      <x:c r="I87" s="22" t="str">
        <x:f>IF(COUNTA(A87:H87)=0,"",IFERROR(IF(OR(NOT(ISTEXT(A87)),LEN(TRIM(A87))=0,A87&lt;&gt;TRIM(A87)),"Check session ID",IF(OR(ISNUMBER(FIND("*",A87)),ISNUMBER(FIND("?",A87)),ISNUMBER(FIND("~",A87))),"Check ID characters",IF(OR(NOT(ISNUMBER(B87)),B87&lt;1,B87&gt;2958465,MOD(B87,1)&lt;&gt;0),"Check date",IF(OR(NOT(ISTEXT(C87)),LEN(TRIM(C87))=0,C87&lt;&gt;TRIM(C87)),"Check exercise name",IF(OR(ISNUMBER(FIND("*",C87)),ISNUMBER(FIND("?",C87)),ISNUMBER(FIND("~",C87))),"Check name characters",IF(OR(NOT(ISNUMBER(D87)),D87&lt;1,MOD(D87,1)&lt;&gt;0),"Check set number",IF(OR(NOT(ISNUMBER(E87)),E87&lt;1,MOD(E87,1)&lt;&gt;0),"Check reps",IF(AND(G87&lt;&gt;"kg",G87&lt;&gt;"lb",G87&lt;&gt;"BW"),"Choose kg, lb or BW",IF(NOT(ISNUMBER(F87)),"Enter numeric load",IF(IF(G87="BW",F87&lt;&gt;0,F87&lt;=0),"Check load / unit",IF(COUNTIFS($A$6:$A$505,"="&amp;A87,$B$6:$B$505,"&gt;=1",$B$6:$B$505,"&lt;&gt;"&amp;B87)&gt;0,"ID has multiple dates",IF(COUNTIFS($A$6:$A$505,"="&amp;A87,$C$6:$C$505,"="&amp;C87,$D$6:$D$505,D87)&gt;1,"Duplicate set number",IF(G87="BW","Logged (BW)","Logged"))))))))))))),"Check numeric fields"))</x:f>
      </x:c>
      <x:c r="J87" s="42" t="str">
        <x:f>IF(I87="Logged",E87*F87,"")</x:f>
      </x:c>
      <x:c r="K87" s="43" t="str">
        <x:f>IF(LEFT(I87,6)="Logged",IF(COUNTIFS($A$6:A87,"="&amp;A87,$I$6:I87,"Logged")+COUNTIFS($A$6:A87,"="&amp;A87,$I$6:I87,"Logged (BW)")=1,1,0),"")</x:f>
      </x:c>
    </x:row>
    <x:row r="88" ht="25" customHeight="1">
      <x:c r="A88" s="30"/>
      <x:c r="B88" s="37"/>
      <x:c r="C88" s="7"/>
      <x:c r="D88" s="39"/>
      <x:c r="E88" s="39"/>
      <x:c r="F88" s="40"/>
      <x:c r="G88" s="41"/>
      <x:c r="H88" s="7"/>
      <x:c r="I88" s="22" t="str">
        <x:f>IF(COUNTA(A88:H88)=0,"",IFERROR(IF(OR(NOT(ISTEXT(A88)),LEN(TRIM(A88))=0,A88&lt;&gt;TRIM(A88)),"Check session ID",IF(OR(ISNUMBER(FIND("*",A88)),ISNUMBER(FIND("?",A88)),ISNUMBER(FIND("~",A88))),"Check ID characters",IF(OR(NOT(ISNUMBER(B88)),B88&lt;1,B88&gt;2958465,MOD(B88,1)&lt;&gt;0),"Check date",IF(OR(NOT(ISTEXT(C88)),LEN(TRIM(C88))=0,C88&lt;&gt;TRIM(C88)),"Check exercise name",IF(OR(ISNUMBER(FIND("*",C88)),ISNUMBER(FIND("?",C88)),ISNUMBER(FIND("~",C88))),"Check name characters",IF(OR(NOT(ISNUMBER(D88)),D88&lt;1,MOD(D88,1)&lt;&gt;0),"Check set number",IF(OR(NOT(ISNUMBER(E88)),E88&lt;1,MOD(E88,1)&lt;&gt;0),"Check reps",IF(AND(G88&lt;&gt;"kg",G88&lt;&gt;"lb",G88&lt;&gt;"BW"),"Choose kg, lb or BW",IF(NOT(ISNUMBER(F88)),"Enter numeric load",IF(IF(G88="BW",F88&lt;&gt;0,F88&lt;=0),"Check load / unit",IF(COUNTIFS($A$6:$A$505,"="&amp;A88,$B$6:$B$505,"&gt;=1",$B$6:$B$505,"&lt;&gt;"&amp;B88)&gt;0,"ID has multiple dates",IF(COUNTIFS($A$6:$A$505,"="&amp;A88,$C$6:$C$505,"="&amp;C88,$D$6:$D$505,D88)&gt;1,"Duplicate set number",IF(G88="BW","Logged (BW)","Logged"))))))))))))),"Check numeric fields"))</x:f>
      </x:c>
      <x:c r="J88" s="42" t="str">
        <x:f>IF(I88="Logged",E88*F88,"")</x:f>
      </x:c>
      <x:c r="K88" s="43" t="str">
        <x:f>IF(LEFT(I88,6)="Logged",IF(COUNTIFS($A$6:A88,"="&amp;A88,$I$6:I88,"Logged")+COUNTIFS($A$6:A88,"="&amp;A88,$I$6:I88,"Logged (BW)")=1,1,0),"")</x:f>
      </x:c>
    </x:row>
    <x:row r="89" ht="25" customHeight="1">
      <x:c r="A89" s="30"/>
      <x:c r="B89" s="37"/>
      <x:c r="C89" s="7"/>
      <x:c r="D89" s="39"/>
      <x:c r="E89" s="39"/>
      <x:c r="F89" s="40"/>
      <x:c r="G89" s="41"/>
      <x:c r="H89" s="7"/>
      <x:c r="I89" s="22" t="str">
        <x:f>IF(COUNTA(A89:H89)=0,"",IFERROR(IF(OR(NOT(ISTEXT(A89)),LEN(TRIM(A89))=0,A89&lt;&gt;TRIM(A89)),"Check session ID",IF(OR(ISNUMBER(FIND("*",A89)),ISNUMBER(FIND("?",A89)),ISNUMBER(FIND("~",A89))),"Check ID characters",IF(OR(NOT(ISNUMBER(B89)),B89&lt;1,B89&gt;2958465,MOD(B89,1)&lt;&gt;0),"Check date",IF(OR(NOT(ISTEXT(C89)),LEN(TRIM(C89))=0,C89&lt;&gt;TRIM(C89)),"Check exercise name",IF(OR(ISNUMBER(FIND("*",C89)),ISNUMBER(FIND("?",C89)),ISNUMBER(FIND("~",C89))),"Check name characters",IF(OR(NOT(ISNUMBER(D89)),D89&lt;1,MOD(D89,1)&lt;&gt;0),"Check set number",IF(OR(NOT(ISNUMBER(E89)),E89&lt;1,MOD(E89,1)&lt;&gt;0),"Check reps",IF(AND(G89&lt;&gt;"kg",G89&lt;&gt;"lb",G89&lt;&gt;"BW"),"Choose kg, lb or BW",IF(NOT(ISNUMBER(F89)),"Enter numeric load",IF(IF(G89="BW",F89&lt;&gt;0,F89&lt;=0),"Check load / unit",IF(COUNTIFS($A$6:$A$505,"="&amp;A89,$B$6:$B$505,"&gt;=1",$B$6:$B$505,"&lt;&gt;"&amp;B89)&gt;0,"ID has multiple dates",IF(COUNTIFS($A$6:$A$505,"="&amp;A89,$C$6:$C$505,"="&amp;C89,$D$6:$D$505,D89)&gt;1,"Duplicate set number",IF(G89="BW","Logged (BW)","Logged"))))))))))))),"Check numeric fields"))</x:f>
      </x:c>
      <x:c r="J89" s="42" t="str">
        <x:f>IF(I89="Logged",E89*F89,"")</x:f>
      </x:c>
      <x:c r="K89" s="43" t="str">
        <x:f>IF(LEFT(I89,6)="Logged",IF(COUNTIFS($A$6:A89,"="&amp;A89,$I$6:I89,"Logged")+COUNTIFS($A$6:A89,"="&amp;A89,$I$6:I89,"Logged (BW)")=1,1,0),"")</x:f>
      </x:c>
    </x:row>
    <x:row r="90" ht="25" customHeight="1">
      <x:c r="A90" s="30"/>
      <x:c r="B90" s="37"/>
      <x:c r="C90" s="7"/>
      <x:c r="D90" s="39"/>
      <x:c r="E90" s="39"/>
      <x:c r="F90" s="40"/>
      <x:c r="G90" s="41"/>
      <x:c r="H90" s="7"/>
      <x:c r="I90" s="22" t="str">
        <x:f>IF(COUNTA(A90:H90)=0,"",IFERROR(IF(OR(NOT(ISTEXT(A90)),LEN(TRIM(A90))=0,A90&lt;&gt;TRIM(A90)),"Check session ID",IF(OR(ISNUMBER(FIND("*",A90)),ISNUMBER(FIND("?",A90)),ISNUMBER(FIND("~",A90))),"Check ID characters",IF(OR(NOT(ISNUMBER(B90)),B90&lt;1,B90&gt;2958465,MOD(B90,1)&lt;&gt;0),"Check date",IF(OR(NOT(ISTEXT(C90)),LEN(TRIM(C90))=0,C90&lt;&gt;TRIM(C90)),"Check exercise name",IF(OR(ISNUMBER(FIND("*",C90)),ISNUMBER(FIND("?",C90)),ISNUMBER(FIND("~",C90))),"Check name characters",IF(OR(NOT(ISNUMBER(D90)),D90&lt;1,MOD(D90,1)&lt;&gt;0),"Check set number",IF(OR(NOT(ISNUMBER(E90)),E90&lt;1,MOD(E90,1)&lt;&gt;0),"Check reps",IF(AND(G90&lt;&gt;"kg",G90&lt;&gt;"lb",G90&lt;&gt;"BW"),"Choose kg, lb or BW",IF(NOT(ISNUMBER(F90)),"Enter numeric load",IF(IF(G90="BW",F90&lt;&gt;0,F90&lt;=0),"Check load / unit",IF(COUNTIFS($A$6:$A$505,"="&amp;A90,$B$6:$B$505,"&gt;=1",$B$6:$B$505,"&lt;&gt;"&amp;B90)&gt;0,"ID has multiple dates",IF(COUNTIFS($A$6:$A$505,"="&amp;A90,$C$6:$C$505,"="&amp;C90,$D$6:$D$505,D90)&gt;1,"Duplicate set number",IF(G90="BW","Logged (BW)","Logged"))))))))))))),"Check numeric fields"))</x:f>
      </x:c>
      <x:c r="J90" s="42" t="str">
        <x:f>IF(I90="Logged",E90*F90,"")</x:f>
      </x:c>
      <x:c r="K90" s="43" t="str">
        <x:f>IF(LEFT(I90,6)="Logged",IF(COUNTIFS($A$6:A90,"="&amp;A90,$I$6:I90,"Logged")+COUNTIFS($A$6:A90,"="&amp;A90,$I$6:I90,"Logged (BW)")=1,1,0),"")</x:f>
      </x:c>
    </x:row>
    <x:row r="91" ht="25" customHeight="1">
      <x:c r="A91" s="30"/>
      <x:c r="B91" s="37"/>
      <x:c r="C91" s="7"/>
      <x:c r="D91" s="39"/>
      <x:c r="E91" s="39"/>
      <x:c r="F91" s="40"/>
      <x:c r="G91" s="41"/>
      <x:c r="H91" s="7"/>
      <x:c r="I91" s="22" t="str">
        <x:f>IF(COUNTA(A91:H91)=0,"",IFERROR(IF(OR(NOT(ISTEXT(A91)),LEN(TRIM(A91))=0,A91&lt;&gt;TRIM(A91)),"Check session ID",IF(OR(ISNUMBER(FIND("*",A91)),ISNUMBER(FIND("?",A91)),ISNUMBER(FIND("~",A91))),"Check ID characters",IF(OR(NOT(ISNUMBER(B91)),B91&lt;1,B91&gt;2958465,MOD(B91,1)&lt;&gt;0),"Check date",IF(OR(NOT(ISTEXT(C91)),LEN(TRIM(C91))=0,C91&lt;&gt;TRIM(C91)),"Check exercise name",IF(OR(ISNUMBER(FIND("*",C91)),ISNUMBER(FIND("?",C91)),ISNUMBER(FIND("~",C91))),"Check name characters",IF(OR(NOT(ISNUMBER(D91)),D91&lt;1,MOD(D91,1)&lt;&gt;0),"Check set number",IF(OR(NOT(ISNUMBER(E91)),E91&lt;1,MOD(E91,1)&lt;&gt;0),"Check reps",IF(AND(G91&lt;&gt;"kg",G91&lt;&gt;"lb",G91&lt;&gt;"BW"),"Choose kg, lb or BW",IF(NOT(ISNUMBER(F91)),"Enter numeric load",IF(IF(G91="BW",F91&lt;&gt;0,F91&lt;=0),"Check load / unit",IF(COUNTIFS($A$6:$A$505,"="&amp;A91,$B$6:$B$505,"&gt;=1",$B$6:$B$505,"&lt;&gt;"&amp;B91)&gt;0,"ID has multiple dates",IF(COUNTIFS($A$6:$A$505,"="&amp;A91,$C$6:$C$505,"="&amp;C91,$D$6:$D$505,D91)&gt;1,"Duplicate set number",IF(G91="BW","Logged (BW)","Logged"))))))))))))),"Check numeric fields"))</x:f>
      </x:c>
      <x:c r="J91" s="42" t="str">
        <x:f>IF(I91="Logged",E91*F91,"")</x:f>
      </x:c>
      <x:c r="K91" s="43" t="str">
        <x:f>IF(LEFT(I91,6)="Logged",IF(COUNTIFS($A$6:A91,"="&amp;A91,$I$6:I91,"Logged")+COUNTIFS($A$6:A91,"="&amp;A91,$I$6:I91,"Logged (BW)")=1,1,0),"")</x:f>
      </x:c>
    </x:row>
    <x:row r="92" ht="25" customHeight="1">
      <x:c r="A92" s="30"/>
      <x:c r="B92" s="37"/>
      <x:c r="C92" s="7"/>
      <x:c r="D92" s="39"/>
      <x:c r="E92" s="39"/>
      <x:c r="F92" s="40"/>
      <x:c r="G92" s="41"/>
      <x:c r="H92" s="7"/>
      <x:c r="I92" s="22" t="str">
        <x:f>IF(COUNTA(A92:H92)=0,"",IFERROR(IF(OR(NOT(ISTEXT(A92)),LEN(TRIM(A92))=0,A92&lt;&gt;TRIM(A92)),"Check session ID",IF(OR(ISNUMBER(FIND("*",A92)),ISNUMBER(FIND("?",A92)),ISNUMBER(FIND("~",A92))),"Check ID characters",IF(OR(NOT(ISNUMBER(B92)),B92&lt;1,B92&gt;2958465,MOD(B92,1)&lt;&gt;0),"Check date",IF(OR(NOT(ISTEXT(C92)),LEN(TRIM(C92))=0,C92&lt;&gt;TRIM(C92)),"Check exercise name",IF(OR(ISNUMBER(FIND("*",C92)),ISNUMBER(FIND("?",C92)),ISNUMBER(FIND("~",C92))),"Check name characters",IF(OR(NOT(ISNUMBER(D92)),D92&lt;1,MOD(D92,1)&lt;&gt;0),"Check set number",IF(OR(NOT(ISNUMBER(E92)),E92&lt;1,MOD(E92,1)&lt;&gt;0),"Check reps",IF(AND(G92&lt;&gt;"kg",G92&lt;&gt;"lb",G92&lt;&gt;"BW"),"Choose kg, lb or BW",IF(NOT(ISNUMBER(F92)),"Enter numeric load",IF(IF(G92="BW",F92&lt;&gt;0,F92&lt;=0),"Check load / unit",IF(COUNTIFS($A$6:$A$505,"="&amp;A92,$B$6:$B$505,"&gt;=1",$B$6:$B$505,"&lt;&gt;"&amp;B92)&gt;0,"ID has multiple dates",IF(COUNTIFS($A$6:$A$505,"="&amp;A92,$C$6:$C$505,"="&amp;C92,$D$6:$D$505,D92)&gt;1,"Duplicate set number",IF(G92="BW","Logged (BW)","Logged"))))))))))))),"Check numeric fields"))</x:f>
      </x:c>
      <x:c r="J92" s="42" t="str">
        <x:f>IF(I92="Logged",E92*F92,"")</x:f>
      </x:c>
      <x:c r="K92" s="43" t="str">
        <x:f>IF(LEFT(I92,6)="Logged",IF(COUNTIFS($A$6:A92,"="&amp;A92,$I$6:I92,"Logged")+COUNTIFS($A$6:A92,"="&amp;A92,$I$6:I92,"Logged (BW)")=1,1,0),"")</x:f>
      </x:c>
    </x:row>
    <x:row r="93" ht="25" customHeight="1">
      <x:c r="A93" s="30"/>
      <x:c r="B93" s="37"/>
      <x:c r="C93" s="7"/>
      <x:c r="D93" s="39"/>
      <x:c r="E93" s="39"/>
      <x:c r="F93" s="40"/>
      <x:c r="G93" s="41"/>
      <x:c r="H93" s="7"/>
      <x:c r="I93" s="22" t="str">
        <x:f>IF(COUNTA(A93:H93)=0,"",IFERROR(IF(OR(NOT(ISTEXT(A93)),LEN(TRIM(A93))=0,A93&lt;&gt;TRIM(A93)),"Check session ID",IF(OR(ISNUMBER(FIND("*",A93)),ISNUMBER(FIND("?",A93)),ISNUMBER(FIND("~",A93))),"Check ID characters",IF(OR(NOT(ISNUMBER(B93)),B93&lt;1,B93&gt;2958465,MOD(B93,1)&lt;&gt;0),"Check date",IF(OR(NOT(ISTEXT(C93)),LEN(TRIM(C93))=0,C93&lt;&gt;TRIM(C93)),"Check exercise name",IF(OR(ISNUMBER(FIND("*",C93)),ISNUMBER(FIND("?",C93)),ISNUMBER(FIND("~",C93))),"Check name characters",IF(OR(NOT(ISNUMBER(D93)),D93&lt;1,MOD(D93,1)&lt;&gt;0),"Check set number",IF(OR(NOT(ISNUMBER(E93)),E93&lt;1,MOD(E93,1)&lt;&gt;0),"Check reps",IF(AND(G93&lt;&gt;"kg",G93&lt;&gt;"lb",G93&lt;&gt;"BW"),"Choose kg, lb or BW",IF(NOT(ISNUMBER(F93)),"Enter numeric load",IF(IF(G93="BW",F93&lt;&gt;0,F93&lt;=0),"Check load / unit",IF(COUNTIFS($A$6:$A$505,"="&amp;A93,$B$6:$B$505,"&gt;=1",$B$6:$B$505,"&lt;&gt;"&amp;B93)&gt;0,"ID has multiple dates",IF(COUNTIFS($A$6:$A$505,"="&amp;A93,$C$6:$C$505,"="&amp;C93,$D$6:$D$505,D93)&gt;1,"Duplicate set number",IF(G93="BW","Logged (BW)","Logged"))))))))))))),"Check numeric fields"))</x:f>
      </x:c>
      <x:c r="J93" s="42" t="str">
        <x:f>IF(I93="Logged",E93*F93,"")</x:f>
      </x:c>
      <x:c r="K93" s="43" t="str">
        <x:f>IF(LEFT(I93,6)="Logged",IF(COUNTIFS($A$6:A93,"="&amp;A93,$I$6:I93,"Logged")+COUNTIFS($A$6:A93,"="&amp;A93,$I$6:I93,"Logged (BW)")=1,1,0),"")</x:f>
      </x:c>
    </x:row>
    <x:row r="94" ht="25" customHeight="1">
      <x:c r="A94" s="30"/>
      <x:c r="B94" s="37"/>
      <x:c r="C94" s="7"/>
      <x:c r="D94" s="39"/>
      <x:c r="E94" s="39"/>
      <x:c r="F94" s="40"/>
      <x:c r="G94" s="41"/>
      <x:c r="H94" s="7"/>
      <x:c r="I94" s="22" t="str">
        <x:f>IF(COUNTA(A94:H94)=0,"",IFERROR(IF(OR(NOT(ISTEXT(A94)),LEN(TRIM(A94))=0,A94&lt;&gt;TRIM(A94)),"Check session ID",IF(OR(ISNUMBER(FIND("*",A94)),ISNUMBER(FIND("?",A94)),ISNUMBER(FIND("~",A94))),"Check ID characters",IF(OR(NOT(ISNUMBER(B94)),B94&lt;1,B94&gt;2958465,MOD(B94,1)&lt;&gt;0),"Check date",IF(OR(NOT(ISTEXT(C94)),LEN(TRIM(C94))=0,C94&lt;&gt;TRIM(C94)),"Check exercise name",IF(OR(ISNUMBER(FIND("*",C94)),ISNUMBER(FIND("?",C94)),ISNUMBER(FIND("~",C94))),"Check name characters",IF(OR(NOT(ISNUMBER(D94)),D94&lt;1,MOD(D94,1)&lt;&gt;0),"Check set number",IF(OR(NOT(ISNUMBER(E94)),E94&lt;1,MOD(E94,1)&lt;&gt;0),"Check reps",IF(AND(G94&lt;&gt;"kg",G94&lt;&gt;"lb",G94&lt;&gt;"BW"),"Choose kg, lb or BW",IF(NOT(ISNUMBER(F94)),"Enter numeric load",IF(IF(G94="BW",F94&lt;&gt;0,F94&lt;=0),"Check load / unit",IF(COUNTIFS($A$6:$A$505,"="&amp;A94,$B$6:$B$505,"&gt;=1",$B$6:$B$505,"&lt;&gt;"&amp;B94)&gt;0,"ID has multiple dates",IF(COUNTIFS($A$6:$A$505,"="&amp;A94,$C$6:$C$505,"="&amp;C94,$D$6:$D$505,D94)&gt;1,"Duplicate set number",IF(G94="BW","Logged (BW)","Logged"))))))))))))),"Check numeric fields"))</x:f>
      </x:c>
      <x:c r="J94" s="42" t="str">
        <x:f>IF(I94="Logged",E94*F94,"")</x:f>
      </x:c>
      <x:c r="K94" s="43" t="str">
        <x:f>IF(LEFT(I94,6)="Logged",IF(COUNTIFS($A$6:A94,"="&amp;A94,$I$6:I94,"Logged")+COUNTIFS($A$6:A94,"="&amp;A94,$I$6:I94,"Logged (BW)")=1,1,0),"")</x:f>
      </x:c>
    </x:row>
    <x:row r="95" ht="25" customHeight="1">
      <x:c r="A95" s="30"/>
      <x:c r="B95" s="37"/>
      <x:c r="C95" s="7"/>
      <x:c r="D95" s="39"/>
      <x:c r="E95" s="39"/>
      <x:c r="F95" s="40"/>
      <x:c r="G95" s="41"/>
      <x:c r="H95" s="7"/>
      <x:c r="I95" s="22" t="str">
        <x:f>IF(COUNTA(A95:H95)=0,"",IFERROR(IF(OR(NOT(ISTEXT(A95)),LEN(TRIM(A95))=0,A95&lt;&gt;TRIM(A95)),"Check session ID",IF(OR(ISNUMBER(FIND("*",A95)),ISNUMBER(FIND("?",A95)),ISNUMBER(FIND("~",A95))),"Check ID characters",IF(OR(NOT(ISNUMBER(B95)),B95&lt;1,B95&gt;2958465,MOD(B95,1)&lt;&gt;0),"Check date",IF(OR(NOT(ISTEXT(C95)),LEN(TRIM(C95))=0,C95&lt;&gt;TRIM(C95)),"Check exercise name",IF(OR(ISNUMBER(FIND("*",C95)),ISNUMBER(FIND("?",C95)),ISNUMBER(FIND("~",C95))),"Check name characters",IF(OR(NOT(ISNUMBER(D95)),D95&lt;1,MOD(D95,1)&lt;&gt;0),"Check set number",IF(OR(NOT(ISNUMBER(E95)),E95&lt;1,MOD(E95,1)&lt;&gt;0),"Check reps",IF(AND(G95&lt;&gt;"kg",G95&lt;&gt;"lb",G95&lt;&gt;"BW"),"Choose kg, lb or BW",IF(NOT(ISNUMBER(F95)),"Enter numeric load",IF(IF(G95="BW",F95&lt;&gt;0,F95&lt;=0),"Check load / unit",IF(COUNTIFS($A$6:$A$505,"="&amp;A95,$B$6:$B$505,"&gt;=1",$B$6:$B$505,"&lt;&gt;"&amp;B95)&gt;0,"ID has multiple dates",IF(COUNTIFS($A$6:$A$505,"="&amp;A95,$C$6:$C$505,"="&amp;C95,$D$6:$D$505,D95)&gt;1,"Duplicate set number",IF(G95="BW","Logged (BW)","Logged"))))))))))))),"Check numeric fields"))</x:f>
      </x:c>
      <x:c r="J95" s="42" t="str">
        <x:f>IF(I95="Logged",E95*F95,"")</x:f>
      </x:c>
      <x:c r="K95" s="43" t="str">
        <x:f>IF(LEFT(I95,6)="Logged",IF(COUNTIFS($A$6:A95,"="&amp;A95,$I$6:I95,"Logged")+COUNTIFS($A$6:A95,"="&amp;A95,$I$6:I95,"Logged (BW)")=1,1,0),"")</x:f>
      </x:c>
    </x:row>
    <x:row r="96" ht="25" customHeight="1">
      <x:c r="A96" s="30"/>
      <x:c r="B96" s="37"/>
      <x:c r="C96" s="7"/>
      <x:c r="D96" s="39"/>
      <x:c r="E96" s="39"/>
      <x:c r="F96" s="40"/>
      <x:c r="G96" s="41"/>
      <x:c r="H96" s="7"/>
      <x:c r="I96" s="22" t="str">
        <x:f>IF(COUNTA(A96:H96)=0,"",IFERROR(IF(OR(NOT(ISTEXT(A96)),LEN(TRIM(A96))=0,A96&lt;&gt;TRIM(A96)),"Check session ID",IF(OR(ISNUMBER(FIND("*",A96)),ISNUMBER(FIND("?",A96)),ISNUMBER(FIND("~",A96))),"Check ID characters",IF(OR(NOT(ISNUMBER(B96)),B96&lt;1,B96&gt;2958465,MOD(B96,1)&lt;&gt;0),"Check date",IF(OR(NOT(ISTEXT(C96)),LEN(TRIM(C96))=0,C96&lt;&gt;TRIM(C96)),"Check exercise name",IF(OR(ISNUMBER(FIND("*",C96)),ISNUMBER(FIND("?",C96)),ISNUMBER(FIND("~",C96))),"Check name characters",IF(OR(NOT(ISNUMBER(D96)),D96&lt;1,MOD(D96,1)&lt;&gt;0),"Check set number",IF(OR(NOT(ISNUMBER(E96)),E96&lt;1,MOD(E96,1)&lt;&gt;0),"Check reps",IF(AND(G96&lt;&gt;"kg",G96&lt;&gt;"lb",G96&lt;&gt;"BW"),"Choose kg, lb or BW",IF(NOT(ISNUMBER(F96)),"Enter numeric load",IF(IF(G96="BW",F96&lt;&gt;0,F96&lt;=0),"Check load / unit",IF(COUNTIFS($A$6:$A$505,"="&amp;A96,$B$6:$B$505,"&gt;=1",$B$6:$B$505,"&lt;&gt;"&amp;B96)&gt;0,"ID has multiple dates",IF(COUNTIFS($A$6:$A$505,"="&amp;A96,$C$6:$C$505,"="&amp;C96,$D$6:$D$505,D96)&gt;1,"Duplicate set number",IF(G96="BW","Logged (BW)","Logged"))))))))))))),"Check numeric fields"))</x:f>
      </x:c>
      <x:c r="J96" s="42" t="str">
        <x:f>IF(I96="Logged",E96*F96,"")</x:f>
      </x:c>
      <x:c r="K96" s="43" t="str">
        <x:f>IF(LEFT(I96,6)="Logged",IF(COUNTIFS($A$6:A96,"="&amp;A96,$I$6:I96,"Logged")+COUNTIFS($A$6:A96,"="&amp;A96,$I$6:I96,"Logged (BW)")=1,1,0),"")</x:f>
      </x:c>
    </x:row>
    <x:row r="97" ht="25" customHeight="1">
      <x:c r="A97" s="30"/>
      <x:c r="B97" s="37"/>
      <x:c r="C97" s="7"/>
      <x:c r="D97" s="39"/>
      <x:c r="E97" s="39"/>
      <x:c r="F97" s="40"/>
      <x:c r="G97" s="41"/>
      <x:c r="H97" s="7"/>
      <x:c r="I97" s="22" t="str">
        <x:f>IF(COUNTA(A97:H97)=0,"",IFERROR(IF(OR(NOT(ISTEXT(A97)),LEN(TRIM(A97))=0,A97&lt;&gt;TRIM(A97)),"Check session ID",IF(OR(ISNUMBER(FIND("*",A97)),ISNUMBER(FIND("?",A97)),ISNUMBER(FIND("~",A97))),"Check ID characters",IF(OR(NOT(ISNUMBER(B97)),B97&lt;1,B97&gt;2958465,MOD(B97,1)&lt;&gt;0),"Check date",IF(OR(NOT(ISTEXT(C97)),LEN(TRIM(C97))=0,C97&lt;&gt;TRIM(C97)),"Check exercise name",IF(OR(ISNUMBER(FIND("*",C97)),ISNUMBER(FIND("?",C97)),ISNUMBER(FIND("~",C97))),"Check name characters",IF(OR(NOT(ISNUMBER(D97)),D97&lt;1,MOD(D97,1)&lt;&gt;0),"Check set number",IF(OR(NOT(ISNUMBER(E97)),E97&lt;1,MOD(E97,1)&lt;&gt;0),"Check reps",IF(AND(G97&lt;&gt;"kg",G97&lt;&gt;"lb",G97&lt;&gt;"BW"),"Choose kg, lb or BW",IF(NOT(ISNUMBER(F97)),"Enter numeric load",IF(IF(G97="BW",F97&lt;&gt;0,F97&lt;=0),"Check load / unit",IF(COUNTIFS($A$6:$A$505,"="&amp;A97,$B$6:$B$505,"&gt;=1",$B$6:$B$505,"&lt;&gt;"&amp;B97)&gt;0,"ID has multiple dates",IF(COUNTIFS($A$6:$A$505,"="&amp;A97,$C$6:$C$505,"="&amp;C97,$D$6:$D$505,D97)&gt;1,"Duplicate set number",IF(G97="BW","Logged (BW)","Logged"))))))))))))),"Check numeric fields"))</x:f>
      </x:c>
      <x:c r="J97" s="42" t="str">
        <x:f>IF(I97="Logged",E97*F97,"")</x:f>
      </x:c>
      <x:c r="K97" s="43" t="str">
        <x:f>IF(LEFT(I97,6)="Logged",IF(COUNTIFS($A$6:A97,"="&amp;A97,$I$6:I97,"Logged")+COUNTIFS($A$6:A97,"="&amp;A97,$I$6:I97,"Logged (BW)")=1,1,0),"")</x:f>
      </x:c>
    </x:row>
    <x:row r="98" ht="25" customHeight="1">
      <x:c r="A98" s="30"/>
      <x:c r="B98" s="37"/>
      <x:c r="C98" s="7"/>
      <x:c r="D98" s="39"/>
      <x:c r="E98" s="39"/>
      <x:c r="F98" s="40"/>
      <x:c r="G98" s="41"/>
      <x:c r="H98" s="7"/>
      <x:c r="I98" s="22" t="str">
        <x:f>IF(COUNTA(A98:H98)=0,"",IFERROR(IF(OR(NOT(ISTEXT(A98)),LEN(TRIM(A98))=0,A98&lt;&gt;TRIM(A98)),"Check session ID",IF(OR(ISNUMBER(FIND("*",A98)),ISNUMBER(FIND("?",A98)),ISNUMBER(FIND("~",A98))),"Check ID characters",IF(OR(NOT(ISNUMBER(B98)),B98&lt;1,B98&gt;2958465,MOD(B98,1)&lt;&gt;0),"Check date",IF(OR(NOT(ISTEXT(C98)),LEN(TRIM(C98))=0,C98&lt;&gt;TRIM(C98)),"Check exercise name",IF(OR(ISNUMBER(FIND("*",C98)),ISNUMBER(FIND("?",C98)),ISNUMBER(FIND("~",C98))),"Check name characters",IF(OR(NOT(ISNUMBER(D98)),D98&lt;1,MOD(D98,1)&lt;&gt;0),"Check set number",IF(OR(NOT(ISNUMBER(E98)),E98&lt;1,MOD(E98,1)&lt;&gt;0),"Check reps",IF(AND(G98&lt;&gt;"kg",G98&lt;&gt;"lb",G98&lt;&gt;"BW"),"Choose kg, lb or BW",IF(NOT(ISNUMBER(F98)),"Enter numeric load",IF(IF(G98="BW",F98&lt;&gt;0,F98&lt;=0),"Check load / unit",IF(COUNTIFS($A$6:$A$505,"="&amp;A98,$B$6:$B$505,"&gt;=1",$B$6:$B$505,"&lt;&gt;"&amp;B98)&gt;0,"ID has multiple dates",IF(COUNTIFS($A$6:$A$505,"="&amp;A98,$C$6:$C$505,"="&amp;C98,$D$6:$D$505,D98)&gt;1,"Duplicate set number",IF(G98="BW","Logged (BW)","Logged"))))))))))))),"Check numeric fields"))</x:f>
      </x:c>
      <x:c r="J98" s="42" t="str">
        <x:f>IF(I98="Logged",E98*F98,"")</x:f>
      </x:c>
      <x:c r="K98" s="43" t="str">
        <x:f>IF(LEFT(I98,6)="Logged",IF(COUNTIFS($A$6:A98,"="&amp;A98,$I$6:I98,"Logged")+COUNTIFS($A$6:A98,"="&amp;A98,$I$6:I98,"Logged (BW)")=1,1,0),"")</x:f>
      </x:c>
    </x:row>
    <x:row r="99" ht="25" customHeight="1">
      <x:c r="A99" s="30"/>
      <x:c r="B99" s="37"/>
      <x:c r="C99" s="7"/>
      <x:c r="D99" s="39"/>
      <x:c r="E99" s="39"/>
      <x:c r="F99" s="40"/>
      <x:c r="G99" s="41"/>
      <x:c r="H99" s="7"/>
      <x:c r="I99" s="22" t="str">
        <x:f>IF(COUNTA(A99:H99)=0,"",IFERROR(IF(OR(NOT(ISTEXT(A99)),LEN(TRIM(A99))=0,A99&lt;&gt;TRIM(A99)),"Check session ID",IF(OR(ISNUMBER(FIND("*",A99)),ISNUMBER(FIND("?",A99)),ISNUMBER(FIND("~",A99))),"Check ID characters",IF(OR(NOT(ISNUMBER(B99)),B99&lt;1,B99&gt;2958465,MOD(B99,1)&lt;&gt;0),"Check date",IF(OR(NOT(ISTEXT(C99)),LEN(TRIM(C99))=0,C99&lt;&gt;TRIM(C99)),"Check exercise name",IF(OR(ISNUMBER(FIND("*",C99)),ISNUMBER(FIND("?",C99)),ISNUMBER(FIND("~",C99))),"Check name characters",IF(OR(NOT(ISNUMBER(D99)),D99&lt;1,MOD(D99,1)&lt;&gt;0),"Check set number",IF(OR(NOT(ISNUMBER(E99)),E99&lt;1,MOD(E99,1)&lt;&gt;0),"Check reps",IF(AND(G99&lt;&gt;"kg",G99&lt;&gt;"lb",G99&lt;&gt;"BW"),"Choose kg, lb or BW",IF(NOT(ISNUMBER(F99)),"Enter numeric load",IF(IF(G99="BW",F99&lt;&gt;0,F99&lt;=0),"Check load / unit",IF(COUNTIFS($A$6:$A$505,"="&amp;A99,$B$6:$B$505,"&gt;=1",$B$6:$B$505,"&lt;&gt;"&amp;B99)&gt;0,"ID has multiple dates",IF(COUNTIFS($A$6:$A$505,"="&amp;A99,$C$6:$C$505,"="&amp;C99,$D$6:$D$505,D99)&gt;1,"Duplicate set number",IF(G99="BW","Logged (BW)","Logged"))))))))))))),"Check numeric fields"))</x:f>
      </x:c>
      <x:c r="J99" s="42" t="str">
        <x:f>IF(I99="Logged",E99*F99,"")</x:f>
      </x:c>
      <x:c r="K99" s="43" t="str">
        <x:f>IF(LEFT(I99,6)="Logged",IF(COUNTIFS($A$6:A99,"="&amp;A99,$I$6:I99,"Logged")+COUNTIFS($A$6:A99,"="&amp;A99,$I$6:I99,"Logged (BW)")=1,1,0),"")</x:f>
      </x:c>
    </x:row>
    <x:row r="100" ht="25" customHeight="1">
      <x:c r="A100" s="30"/>
      <x:c r="B100" s="37"/>
      <x:c r="C100" s="7"/>
      <x:c r="D100" s="39"/>
      <x:c r="E100" s="39"/>
      <x:c r="F100" s="40"/>
      <x:c r="G100" s="41"/>
      <x:c r="H100" s="7"/>
      <x:c r="I100" s="22" t="str">
        <x:f>IF(COUNTA(A100:H100)=0,"",IFERROR(IF(OR(NOT(ISTEXT(A100)),LEN(TRIM(A100))=0,A100&lt;&gt;TRIM(A100)),"Check session ID",IF(OR(ISNUMBER(FIND("*",A100)),ISNUMBER(FIND("?",A100)),ISNUMBER(FIND("~",A100))),"Check ID characters",IF(OR(NOT(ISNUMBER(B100)),B100&lt;1,B100&gt;2958465,MOD(B100,1)&lt;&gt;0),"Check date",IF(OR(NOT(ISTEXT(C100)),LEN(TRIM(C100))=0,C100&lt;&gt;TRIM(C100)),"Check exercise name",IF(OR(ISNUMBER(FIND("*",C100)),ISNUMBER(FIND("?",C100)),ISNUMBER(FIND("~",C100))),"Check name characters",IF(OR(NOT(ISNUMBER(D100)),D100&lt;1,MOD(D100,1)&lt;&gt;0),"Check set number",IF(OR(NOT(ISNUMBER(E100)),E100&lt;1,MOD(E100,1)&lt;&gt;0),"Check reps",IF(AND(G100&lt;&gt;"kg",G100&lt;&gt;"lb",G100&lt;&gt;"BW"),"Choose kg, lb or BW",IF(NOT(ISNUMBER(F100)),"Enter numeric load",IF(IF(G100="BW",F100&lt;&gt;0,F100&lt;=0),"Check load / unit",IF(COUNTIFS($A$6:$A$505,"="&amp;A100,$B$6:$B$505,"&gt;=1",$B$6:$B$505,"&lt;&gt;"&amp;B100)&gt;0,"ID has multiple dates",IF(COUNTIFS($A$6:$A$505,"="&amp;A100,$C$6:$C$505,"="&amp;C100,$D$6:$D$505,D100)&gt;1,"Duplicate set number",IF(G100="BW","Logged (BW)","Logged"))))))))))))),"Check numeric fields"))</x:f>
      </x:c>
      <x:c r="J100" s="42" t="str">
        <x:f>IF(I100="Logged",E100*F100,"")</x:f>
      </x:c>
      <x:c r="K100" s="43" t="str">
        <x:f>IF(LEFT(I100,6)="Logged",IF(COUNTIFS($A$6:A100,"="&amp;A100,$I$6:I100,"Logged")+COUNTIFS($A$6:A100,"="&amp;A100,$I$6:I100,"Logged (BW)")=1,1,0),"")</x:f>
      </x:c>
    </x:row>
    <x:row r="101" ht="25" customHeight="1">
      <x:c r="A101" s="30"/>
      <x:c r="B101" s="37"/>
      <x:c r="C101" s="7"/>
      <x:c r="D101" s="39"/>
      <x:c r="E101" s="39"/>
      <x:c r="F101" s="40"/>
      <x:c r="G101" s="41"/>
      <x:c r="H101" s="7"/>
      <x:c r="I101" s="22" t="str">
        <x:f>IF(COUNTA(A101:H101)=0,"",IFERROR(IF(OR(NOT(ISTEXT(A101)),LEN(TRIM(A101))=0,A101&lt;&gt;TRIM(A101)),"Check session ID",IF(OR(ISNUMBER(FIND("*",A101)),ISNUMBER(FIND("?",A101)),ISNUMBER(FIND("~",A101))),"Check ID characters",IF(OR(NOT(ISNUMBER(B101)),B101&lt;1,B101&gt;2958465,MOD(B101,1)&lt;&gt;0),"Check date",IF(OR(NOT(ISTEXT(C101)),LEN(TRIM(C101))=0,C101&lt;&gt;TRIM(C101)),"Check exercise name",IF(OR(ISNUMBER(FIND("*",C101)),ISNUMBER(FIND("?",C101)),ISNUMBER(FIND("~",C101))),"Check name characters",IF(OR(NOT(ISNUMBER(D101)),D101&lt;1,MOD(D101,1)&lt;&gt;0),"Check set number",IF(OR(NOT(ISNUMBER(E101)),E101&lt;1,MOD(E101,1)&lt;&gt;0),"Check reps",IF(AND(G101&lt;&gt;"kg",G101&lt;&gt;"lb",G101&lt;&gt;"BW"),"Choose kg, lb or BW",IF(NOT(ISNUMBER(F101)),"Enter numeric load",IF(IF(G101="BW",F101&lt;&gt;0,F101&lt;=0),"Check load / unit",IF(COUNTIFS($A$6:$A$505,"="&amp;A101,$B$6:$B$505,"&gt;=1",$B$6:$B$505,"&lt;&gt;"&amp;B101)&gt;0,"ID has multiple dates",IF(COUNTIFS($A$6:$A$505,"="&amp;A101,$C$6:$C$505,"="&amp;C101,$D$6:$D$505,D101)&gt;1,"Duplicate set number",IF(G101="BW","Logged (BW)","Logged"))))))))))))),"Check numeric fields"))</x:f>
      </x:c>
      <x:c r="J101" s="42" t="str">
        <x:f>IF(I101="Logged",E101*F101,"")</x:f>
      </x:c>
      <x:c r="K101" s="43" t="str">
        <x:f>IF(LEFT(I101,6)="Logged",IF(COUNTIFS($A$6:A101,"="&amp;A101,$I$6:I101,"Logged")+COUNTIFS($A$6:A101,"="&amp;A101,$I$6:I101,"Logged (BW)")=1,1,0),"")</x:f>
      </x:c>
    </x:row>
    <x:row r="102" ht="25" customHeight="1">
      <x:c r="A102" s="30"/>
      <x:c r="B102" s="37"/>
      <x:c r="C102" s="7"/>
      <x:c r="D102" s="39"/>
      <x:c r="E102" s="39"/>
      <x:c r="F102" s="40"/>
      <x:c r="G102" s="41"/>
      <x:c r="H102" s="7"/>
      <x:c r="I102" s="22" t="str">
        <x:f>IF(COUNTA(A102:H102)=0,"",IFERROR(IF(OR(NOT(ISTEXT(A102)),LEN(TRIM(A102))=0,A102&lt;&gt;TRIM(A102)),"Check session ID",IF(OR(ISNUMBER(FIND("*",A102)),ISNUMBER(FIND("?",A102)),ISNUMBER(FIND("~",A102))),"Check ID characters",IF(OR(NOT(ISNUMBER(B102)),B102&lt;1,B102&gt;2958465,MOD(B102,1)&lt;&gt;0),"Check date",IF(OR(NOT(ISTEXT(C102)),LEN(TRIM(C102))=0,C102&lt;&gt;TRIM(C102)),"Check exercise name",IF(OR(ISNUMBER(FIND("*",C102)),ISNUMBER(FIND("?",C102)),ISNUMBER(FIND("~",C102))),"Check name characters",IF(OR(NOT(ISNUMBER(D102)),D102&lt;1,MOD(D102,1)&lt;&gt;0),"Check set number",IF(OR(NOT(ISNUMBER(E102)),E102&lt;1,MOD(E102,1)&lt;&gt;0),"Check reps",IF(AND(G102&lt;&gt;"kg",G102&lt;&gt;"lb",G102&lt;&gt;"BW"),"Choose kg, lb or BW",IF(NOT(ISNUMBER(F102)),"Enter numeric load",IF(IF(G102="BW",F102&lt;&gt;0,F102&lt;=0),"Check load / unit",IF(COUNTIFS($A$6:$A$505,"="&amp;A102,$B$6:$B$505,"&gt;=1",$B$6:$B$505,"&lt;&gt;"&amp;B102)&gt;0,"ID has multiple dates",IF(COUNTIFS($A$6:$A$505,"="&amp;A102,$C$6:$C$505,"="&amp;C102,$D$6:$D$505,D102)&gt;1,"Duplicate set number",IF(G102="BW","Logged (BW)","Logged"))))))))))))),"Check numeric fields"))</x:f>
      </x:c>
      <x:c r="J102" s="42" t="str">
        <x:f>IF(I102="Logged",E102*F102,"")</x:f>
      </x:c>
      <x:c r="K102" s="43" t="str">
        <x:f>IF(LEFT(I102,6)="Logged",IF(COUNTIFS($A$6:A102,"="&amp;A102,$I$6:I102,"Logged")+COUNTIFS($A$6:A102,"="&amp;A102,$I$6:I102,"Logged (BW)")=1,1,0),"")</x:f>
      </x:c>
    </x:row>
    <x:row r="103" ht="25" customHeight="1">
      <x:c r="A103" s="30"/>
      <x:c r="B103" s="37"/>
      <x:c r="C103" s="7"/>
      <x:c r="D103" s="39"/>
      <x:c r="E103" s="39"/>
      <x:c r="F103" s="40"/>
      <x:c r="G103" s="41"/>
      <x:c r="H103" s="7"/>
      <x:c r="I103" s="22" t="str">
        <x:f>IF(COUNTA(A103:H103)=0,"",IFERROR(IF(OR(NOT(ISTEXT(A103)),LEN(TRIM(A103))=0,A103&lt;&gt;TRIM(A103)),"Check session ID",IF(OR(ISNUMBER(FIND("*",A103)),ISNUMBER(FIND("?",A103)),ISNUMBER(FIND("~",A103))),"Check ID characters",IF(OR(NOT(ISNUMBER(B103)),B103&lt;1,B103&gt;2958465,MOD(B103,1)&lt;&gt;0),"Check date",IF(OR(NOT(ISTEXT(C103)),LEN(TRIM(C103))=0,C103&lt;&gt;TRIM(C103)),"Check exercise name",IF(OR(ISNUMBER(FIND("*",C103)),ISNUMBER(FIND("?",C103)),ISNUMBER(FIND("~",C103))),"Check name characters",IF(OR(NOT(ISNUMBER(D103)),D103&lt;1,MOD(D103,1)&lt;&gt;0),"Check set number",IF(OR(NOT(ISNUMBER(E103)),E103&lt;1,MOD(E103,1)&lt;&gt;0),"Check reps",IF(AND(G103&lt;&gt;"kg",G103&lt;&gt;"lb",G103&lt;&gt;"BW"),"Choose kg, lb or BW",IF(NOT(ISNUMBER(F103)),"Enter numeric load",IF(IF(G103="BW",F103&lt;&gt;0,F103&lt;=0),"Check load / unit",IF(COUNTIFS($A$6:$A$505,"="&amp;A103,$B$6:$B$505,"&gt;=1",$B$6:$B$505,"&lt;&gt;"&amp;B103)&gt;0,"ID has multiple dates",IF(COUNTIFS($A$6:$A$505,"="&amp;A103,$C$6:$C$505,"="&amp;C103,$D$6:$D$505,D103)&gt;1,"Duplicate set number",IF(G103="BW","Logged (BW)","Logged"))))))))))))),"Check numeric fields"))</x:f>
      </x:c>
      <x:c r="J103" s="42" t="str">
        <x:f>IF(I103="Logged",E103*F103,"")</x:f>
      </x:c>
      <x:c r="K103" s="43" t="str">
        <x:f>IF(LEFT(I103,6)="Logged",IF(COUNTIFS($A$6:A103,"="&amp;A103,$I$6:I103,"Logged")+COUNTIFS($A$6:A103,"="&amp;A103,$I$6:I103,"Logged (BW)")=1,1,0),"")</x:f>
      </x:c>
    </x:row>
    <x:row r="104" ht="25" customHeight="1">
      <x:c r="A104" s="30"/>
      <x:c r="B104" s="37"/>
      <x:c r="C104" s="7"/>
      <x:c r="D104" s="39"/>
      <x:c r="E104" s="39"/>
      <x:c r="F104" s="40"/>
      <x:c r="G104" s="41"/>
      <x:c r="H104" s="7"/>
      <x:c r="I104" s="22" t="str">
        <x:f>IF(COUNTA(A104:H104)=0,"",IFERROR(IF(OR(NOT(ISTEXT(A104)),LEN(TRIM(A104))=0,A104&lt;&gt;TRIM(A104)),"Check session ID",IF(OR(ISNUMBER(FIND("*",A104)),ISNUMBER(FIND("?",A104)),ISNUMBER(FIND("~",A104))),"Check ID characters",IF(OR(NOT(ISNUMBER(B104)),B104&lt;1,B104&gt;2958465,MOD(B104,1)&lt;&gt;0),"Check date",IF(OR(NOT(ISTEXT(C104)),LEN(TRIM(C104))=0,C104&lt;&gt;TRIM(C104)),"Check exercise name",IF(OR(ISNUMBER(FIND("*",C104)),ISNUMBER(FIND("?",C104)),ISNUMBER(FIND("~",C104))),"Check name characters",IF(OR(NOT(ISNUMBER(D104)),D104&lt;1,MOD(D104,1)&lt;&gt;0),"Check set number",IF(OR(NOT(ISNUMBER(E104)),E104&lt;1,MOD(E104,1)&lt;&gt;0),"Check reps",IF(AND(G104&lt;&gt;"kg",G104&lt;&gt;"lb",G104&lt;&gt;"BW"),"Choose kg, lb or BW",IF(NOT(ISNUMBER(F104)),"Enter numeric load",IF(IF(G104="BW",F104&lt;&gt;0,F104&lt;=0),"Check load / unit",IF(COUNTIFS($A$6:$A$505,"="&amp;A104,$B$6:$B$505,"&gt;=1",$B$6:$B$505,"&lt;&gt;"&amp;B104)&gt;0,"ID has multiple dates",IF(COUNTIFS($A$6:$A$505,"="&amp;A104,$C$6:$C$505,"="&amp;C104,$D$6:$D$505,D104)&gt;1,"Duplicate set number",IF(G104="BW","Logged (BW)","Logged"))))))))))))),"Check numeric fields"))</x:f>
      </x:c>
      <x:c r="J104" s="42" t="str">
        <x:f>IF(I104="Logged",E104*F104,"")</x:f>
      </x:c>
      <x:c r="K104" s="43" t="str">
        <x:f>IF(LEFT(I104,6)="Logged",IF(COUNTIFS($A$6:A104,"="&amp;A104,$I$6:I104,"Logged")+COUNTIFS($A$6:A104,"="&amp;A104,$I$6:I104,"Logged (BW)")=1,1,0),"")</x:f>
      </x:c>
    </x:row>
    <x:row r="105" ht="25" customHeight="1">
      <x:c r="A105" s="30"/>
      <x:c r="B105" s="37"/>
      <x:c r="C105" s="7"/>
      <x:c r="D105" s="39"/>
      <x:c r="E105" s="39"/>
      <x:c r="F105" s="40"/>
      <x:c r="G105" s="41"/>
      <x:c r="H105" s="7"/>
      <x:c r="I105" s="22" t="str">
        <x:f>IF(COUNTA(A105:H105)=0,"",IFERROR(IF(OR(NOT(ISTEXT(A105)),LEN(TRIM(A105))=0,A105&lt;&gt;TRIM(A105)),"Check session ID",IF(OR(ISNUMBER(FIND("*",A105)),ISNUMBER(FIND("?",A105)),ISNUMBER(FIND("~",A105))),"Check ID characters",IF(OR(NOT(ISNUMBER(B105)),B105&lt;1,B105&gt;2958465,MOD(B105,1)&lt;&gt;0),"Check date",IF(OR(NOT(ISTEXT(C105)),LEN(TRIM(C105))=0,C105&lt;&gt;TRIM(C105)),"Check exercise name",IF(OR(ISNUMBER(FIND("*",C105)),ISNUMBER(FIND("?",C105)),ISNUMBER(FIND("~",C105))),"Check name characters",IF(OR(NOT(ISNUMBER(D105)),D105&lt;1,MOD(D105,1)&lt;&gt;0),"Check set number",IF(OR(NOT(ISNUMBER(E105)),E105&lt;1,MOD(E105,1)&lt;&gt;0),"Check reps",IF(AND(G105&lt;&gt;"kg",G105&lt;&gt;"lb",G105&lt;&gt;"BW"),"Choose kg, lb or BW",IF(NOT(ISNUMBER(F105)),"Enter numeric load",IF(IF(G105="BW",F105&lt;&gt;0,F105&lt;=0),"Check load / unit",IF(COUNTIFS($A$6:$A$505,"="&amp;A105,$B$6:$B$505,"&gt;=1",$B$6:$B$505,"&lt;&gt;"&amp;B105)&gt;0,"ID has multiple dates",IF(COUNTIFS($A$6:$A$505,"="&amp;A105,$C$6:$C$505,"="&amp;C105,$D$6:$D$505,D105)&gt;1,"Duplicate set number",IF(G105="BW","Logged (BW)","Logged"))))))))))))),"Check numeric fields"))</x:f>
      </x:c>
      <x:c r="J105" s="42" t="str">
        <x:f>IF(I105="Logged",E105*F105,"")</x:f>
      </x:c>
      <x:c r="K105" s="43" t="str">
        <x:f>IF(LEFT(I105,6)="Logged",IF(COUNTIFS($A$6:A105,"="&amp;A105,$I$6:I105,"Logged")+COUNTIFS($A$6:A105,"="&amp;A105,$I$6:I105,"Logged (BW)")=1,1,0),"")</x:f>
      </x:c>
    </x:row>
    <x:row r="106" ht="25" customHeight="1">
      <x:c r="A106" s="30"/>
      <x:c r="B106" s="37"/>
      <x:c r="C106" s="7"/>
      <x:c r="D106" s="39"/>
      <x:c r="E106" s="39"/>
      <x:c r="F106" s="40"/>
      <x:c r="G106" s="41"/>
      <x:c r="H106" s="7"/>
      <x:c r="I106" s="22" t="str">
        <x:f>IF(COUNTA(A106:H106)=0,"",IFERROR(IF(OR(NOT(ISTEXT(A106)),LEN(TRIM(A106))=0,A106&lt;&gt;TRIM(A106)),"Check session ID",IF(OR(ISNUMBER(FIND("*",A106)),ISNUMBER(FIND("?",A106)),ISNUMBER(FIND("~",A106))),"Check ID characters",IF(OR(NOT(ISNUMBER(B106)),B106&lt;1,B106&gt;2958465,MOD(B106,1)&lt;&gt;0),"Check date",IF(OR(NOT(ISTEXT(C106)),LEN(TRIM(C106))=0,C106&lt;&gt;TRIM(C106)),"Check exercise name",IF(OR(ISNUMBER(FIND("*",C106)),ISNUMBER(FIND("?",C106)),ISNUMBER(FIND("~",C106))),"Check name characters",IF(OR(NOT(ISNUMBER(D106)),D106&lt;1,MOD(D106,1)&lt;&gt;0),"Check set number",IF(OR(NOT(ISNUMBER(E106)),E106&lt;1,MOD(E106,1)&lt;&gt;0),"Check reps",IF(AND(G106&lt;&gt;"kg",G106&lt;&gt;"lb",G106&lt;&gt;"BW"),"Choose kg, lb or BW",IF(NOT(ISNUMBER(F106)),"Enter numeric load",IF(IF(G106="BW",F106&lt;&gt;0,F106&lt;=0),"Check load / unit",IF(COUNTIFS($A$6:$A$505,"="&amp;A106,$B$6:$B$505,"&gt;=1",$B$6:$B$505,"&lt;&gt;"&amp;B106)&gt;0,"ID has multiple dates",IF(COUNTIFS($A$6:$A$505,"="&amp;A106,$C$6:$C$505,"="&amp;C106,$D$6:$D$505,D106)&gt;1,"Duplicate set number",IF(G106="BW","Logged (BW)","Logged"))))))))))))),"Check numeric fields"))</x:f>
      </x:c>
      <x:c r="J106" s="42" t="str">
        <x:f>IF(I106="Logged",E106*F106,"")</x:f>
      </x:c>
      <x:c r="K106" s="43" t="str">
        <x:f>IF(LEFT(I106,6)="Logged",IF(COUNTIFS($A$6:A106,"="&amp;A106,$I$6:I106,"Logged")+COUNTIFS($A$6:A106,"="&amp;A106,$I$6:I106,"Logged (BW)")=1,1,0),"")</x:f>
      </x:c>
    </x:row>
    <x:row r="107" ht="25" customHeight="1">
      <x:c r="A107" s="30"/>
      <x:c r="B107" s="37"/>
      <x:c r="C107" s="7"/>
      <x:c r="D107" s="39"/>
      <x:c r="E107" s="39"/>
      <x:c r="F107" s="40"/>
      <x:c r="G107" s="41"/>
      <x:c r="H107" s="7"/>
      <x:c r="I107" s="22" t="str">
        <x:f>IF(COUNTA(A107:H107)=0,"",IFERROR(IF(OR(NOT(ISTEXT(A107)),LEN(TRIM(A107))=0,A107&lt;&gt;TRIM(A107)),"Check session ID",IF(OR(ISNUMBER(FIND("*",A107)),ISNUMBER(FIND("?",A107)),ISNUMBER(FIND("~",A107))),"Check ID characters",IF(OR(NOT(ISNUMBER(B107)),B107&lt;1,B107&gt;2958465,MOD(B107,1)&lt;&gt;0),"Check date",IF(OR(NOT(ISTEXT(C107)),LEN(TRIM(C107))=0,C107&lt;&gt;TRIM(C107)),"Check exercise name",IF(OR(ISNUMBER(FIND("*",C107)),ISNUMBER(FIND("?",C107)),ISNUMBER(FIND("~",C107))),"Check name characters",IF(OR(NOT(ISNUMBER(D107)),D107&lt;1,MOD(D107,1)&lt;&gt;0),"Check set number",IF(OR(NOT(ISNUMBER(E107)),E107&lt;1,MOD(E107,1)&lt;&gt;0),"Check reps",IF(AND(G107&lt;&gt;"kg",G107&lt;&gt;"lb",G107&lt;&gt;"BW"),"Choose kg, lb or BW",IF(NOT(ISNUMBER(F107)),"Enter numeric load",IF(IF(G107="BW",F107&lt;&gt;0,F107&lt;=0),"Check load / unit",IF(COUNTIFS($A$6:$A$505,"="&amp;A107,$B$6:$B$505,"&gt;=1",$B$6:$B$505,"&lt;&gt;"&amp;B107)&gt;0,"ID has multiple dates",IF(COUNTIFS($A$6:$A$505,"="&amp;A107,$C$6:$C$505,"="&amp;C107,$D$6:$D$505,D107)&gt;1,"Duplicate set number",IF(G107="BW","Logged (BW)","Logged"))))))))))))),"Check numeric fields"))</x:f>
      </x:c>
      <x:c r="J107" s="42" t="str">
        <x:f>IF(I107="Logged",E107*F107,"")</x:f>
      </x:c>
      <x:c r="K107" s="43" t="str">
        <x:f>IF(LEFT(I107,6)="Logged",IF(COUNTIFS($A$6:A107,"="&amp;A107,$I$6:I107,"Logged")+COUNTIFS($A$6:A107,"="&amp;A107,$I$6:I107,"Logged (BW)")=1,1,0),"")</x:f>
      </x:c>
    </x:row>
    <x:row r="108" ht="25" customHeight="1">
      <x:c r="A108" s="30"/>
      <x:c r="B108" s="37"/>
      <x:c r="C108" s="7"/>
      <x:c r="D108" s="39"/>
      <x:c r="E108" s="39"/>
      <x:c r="F108" s="40"/>
      <x:c r="G108" s="41"/>
      <x:c r="H108" s="7"/>
      <x:c r="I108" s="22" t="str">
        <x:f>IF(COUNTA(A108:H108)=0,"",IFERROR(IF(OR(NOT(ISTEXT(A108)),LEN(TRIM(A108))=0,A108&lt;&gt;TRIM(A108)),"Check session ID",IF(OR(ISNUMBER(FIND("*",A108)),ISNUMBER(FIND("?",A108)),ISNUMBER(FIND("~",A108))),"Check ID characters",IF(OR(NOT(ISNUMBER(B108)),B108&lt;1,B108&gt;2958465,MOD(B108,1)&lt;&gt;0),"Check date",IF(OR(NOT(ISTEXT(C108)),LEN(TRIM(C108))=0,C108&lt;&gt;TRIM(C108)),"Check exercise name",IF(OR(ISNUMBER(FIND("*",C108)),ISNUMBER(FIND("?",C108)),ISNUMBER(FIND("~",C108))),"Check name characters",IF(OR(NOT(ISNUMBER(D108)),D108&lt;1,MOD(D108,1)&lt;&gt;0),"Check set number",IF(OR(NOT(ISNUMBER(E108)),E108&lt;1,MOD(E108,1)&lt;&gt;0),"Check reps",IF(AND(G108&lt;&gt;"kg",G108&lt;&gt;"lb",G108&lt;&gt;"BW"),"Choose kg, lb or BW",IF(NOT(ISNUMBER(F108)),"Enter numeric load",IF(IF(G108="BW",F108&lt;&gt;0,F108&lt;=0),"Check load / unit",IF(COUNTIFS($A$6:$A$505,"="&amp;A108,$B$6:$B$505,"&gt;=1",$B$6:$B$505,"&lt;&gt;"&amp;B108)&gt;0,"ID has multiple dates",IF(COUNTIFS($A$6:$A$505,"="&amp;A108,$C$6:$C$505,"="&amp;C108,$D$6:$D$505,D108)&gt;1,"Duplicate set number",IF(G108="BW","Logged (BW)","Logged"))))))))))))),"Check numeric fields"))</x:f>
      </x:c>
      <x:c r="J108" s="42" t="str">
        <x:f>IF(I108="Logged",E108*F108,"")</x:f>
      </x:c>
      <x:c r="K108" s="43" t="str">
        <x:f>IF(LEFT(I108,6)="Logged",IF(COUNTIFS($A$6:A108,"="&amp;A108,$I$6:I108,"Logged")+COUNTIFS($A$6:A108,"="&amp;A108,$I$6:I108,"Logged (BW)")=1,1,0),"")</x:f>
      </x:c>
    </x:row>
    <x:row r="109" ht="25" customHeight="1">
      <x:c r="A109" s="30"/>
      <x:c r="B109" s="37"/>
      <x:c r="C109" s="7"/>
      <x:c r="D109" s="39"/>
      <x:c r="E109" s="39"/>
      <x:c r="F109" s="40"/>
      <x:c r="G109" s="41"/>
      <x:c r="H109" s="7"/>
      <x:c r="I109" s="22" t="str">
        <x:f>IF(COUNTA(A109:H109)=0,"",IFERROR(IF(OR(NOT(ISTEXT(A109)),LEN(TRIM(A109))=0,A109&lt;&gt;TRIM(A109)),"Check session ID",IF(OR(ISNUMBER(FIND("*",A109)),ISNUMBER(FIND("?",A109)),ISNUMBER(FIND("~",A109))),"Check ID characters",IF(OR(NOT(ISNUMBER(B109)),B109&lt;1,B109&gt;2958465,MOD(B109,1)&lt;&gt;0),"Check date",IF(OR(NOT(ISTEXT(C109)),LEN(TRIM(C109))=0,C109&lt;&gt;TRIM(C109)),"Check exercise name",IF(OR(ISNUMBER(FIND("*",C109)),ISNUMBER(FIND("?",C109)),ISNUMBER(FIND("~",C109))),"Check name characters",IF(OR(NOT(ISNUMBER(D109)),D109&lt;1,MOD(D109,1)&lt;&gt;0),"Check set number",IF(OR(NOT(ISNUMBER(E109)),E109&lt;1,MOD(E109,1)&lt;&gt;0),"Check reps",IF(AND(G109&lt;&gt;"kg",G109&lt;&gt;"lb",G109&lt;&gt;"BW"),"Choose kg, lb or BW",IF(NOT(ISNUMBER(F109)),"Enter numeric load",IF(IF(G109="BW",F109&lt;&gt;0,F109&lt;=0),"Check load / unit",IF(COUNTIFS($A$6:$A$505,"="&amp;A109,$B$6:$B$505,"&gt;=1",$B$6:$B$505,"&lt;&gt;"&amp;B109)&gt;0,"ID has multiple dates",IF(COUNTIFS($A$6:$A$505,"="&amp;A109,$C$6:$C$505,"="&amp;C109,$D$6:$D$505,D109)&gt;1,"Duplicate set number",IF(G109="BW","Logged (BW)","Logged"))))))))))))),"Check numeric fields"))</x:f>
      </x:c>
      <x:c r="J109" s="42" t="str">
        <x:f>IF(I109="Logged",E109*F109,"")</x:f>
      </x:c>
      <x:c r="K109" s="43" t="str">
        <x:f>IF(LEFT(I109,6)="Logged",IF(COUNTIFS($A$6:A109,"="&amp;A109,$I$6:I109,"Logged")+COUNTIFS($A$6:A109,"="&amp;A109,$I$6:I109,"Logged (BW)")=1,1,0),"")</x:f>
      </x:c>
    </x:row>
    <x:row r="110" ht="25" customHeight="1">
      <x:c r="A110" s="30"/>
      <x:c r="B110" s="37"/>
      <x:c r="C110" s="7"/>
      <x:c r="D110" s="39"/>
      <x:c r="E110" s="39"/>
      <x:c r="F110" s="40"/>
      <x:c r="G110" s="41"/>
      <x:c r="H110" s="7"/>
      <x:c r="I110" s="22" t="str">
        <x:f>IF(COUNTA(A110:H110)=0,"",IFERROR(IF(OR(NOT(ISTEXT(A110)),LEN(TRIM(A110))=0,A110&lt;&gt;TRIM(A110)),"Check session ID",IF(OR(ISNUMBER(FIND("*",A110)),ISNUMBER(FIND("?",A110)),ISNUMBER(FIND("~",A110))),"Check ID characters",IF(OR(NOT(ISNUMBER(B110)),B110&lt;1,B110&gt;2958465,MOD(B110,1)&lt;&gt;0),"Check date",IF(OR(NOT(ISTEXT(C110)),LEN(TRIM(C110))=0,C110&lt;&gt;TRIM(C110)),"Check exercise name",IF(OR(ISNUMBER(FIND("*",C110)),ISNUMBER(FIND("?",C110)),ISNUMBER(FIND("~",C110))),"Check name characters",IF(OR(NOT(ISNUMBER(D110)),D110&lt;1,MOD(D110,1)&lt;&gt;0),"Check set number",IF(OR(NOT(ISNUMBER(E110)),E110&lt;1,MOD(E110,1)&lt;&gt;0),"Check reps",IF(AND(G110&lt;&gt;"kg",G110&lt;&gt;"lb",G110&lt;&gt;"BW"),"Choose kg, lb or BW",IF(NOT(ISNUMBER(F110)),"Enter numeric load",IF(IF(G110="BW",F110&lt;&gt;0,F110&lt;=0),"Check load / unit",IF(COUNTIFS($A$6:$A$505,"="&amp;A110,$B$6:$B$505,"&gt;=1",$B$6:$B$505,"&lt;&gt;"&amp;B110)&gt;0,"ID has multiple dates",IF(COUNTIFS($A$6:$A$505,"="&amp;A110,$C$6:$C$505,"="&amp;C110,$D$6:$D$505,D110)&gt;1,"Duplicate set number",IF(G110="BW","Logged (BW)","Logged"))))))))))))),"Check numeric fields"))</x:f>
      </x:c>
      <x:c r="J110" s="42" t="str">
        <x:f>IF(I110="Logged",E110*F110,"")</x:f>
      </x:c>
      <x:c r="K110" s="43" t="str">
        <x:f>IF(LEFT(I110,6)="Logged",IF(COUNTIFS($A$6:A110,"="&amp;A110,$I$6:I110,"Logged")+COUNTIFS($A$6:A110,"="&amp;A110,$I$6:I110,"Logged (BW)")=1,1,0),"")</x:f>
      </x:c>
    </x:row>
    <x:row r="111" ht="25" customHeight="1">
      <x:c r="A111" s="30"/>
      <x:c r="B111" s="37"/>
      <x:c r="C111" s="7"/>
      <x:c r="D111" s="39"/>
      <x:c r="E111" s="39"/>
      <x:c r="F111" s="40"/>
      <x:c r="G111" s="41"/>
      <x:c r="H111" s="7"/>
      <x:c r="I111" s="22" t="str">
        <x:f>IF(COUNTA(A111:H111)=0,"",IFERROR(IF(OR(NOT(ISTEXT(A111)),LEN(TRIM(A111))=0,A111&lt;&gt;TRIM(A111)),"Check session ID",IF(OR(ISNUMBER(FIND("*",A111)),ISNUMBER(FIND("?",A111)),ISNUMBER(FIND("~",A111))),"Check ID characters",IF(OR(NOT(ISNUMBER(B111)),B111&lt;1,B111&gt;2958465,MOD(B111,1)&lt;&gt;0),"Check date",IF(OR(NOT(ISTEXT(C111)),LEN(TRIM(C111))=0,C111&lt;&gt;TRIM(C111)),"Check exercise name",IF(OR(ISNUMBER(FIND("*",C111)),ISNUMBER(FIND("?",C111)),ISNUMBER(FIND("~",C111))),"Check name characters",IF(OR(NOT(ISNUMBER(D111)),D111&lt;1,MOD(D111,1)&lt;&gt;0),"Check set number",IF(OR(NOT(ISNUMBER(E111)),E111&lt;1,MOD(E111,1)&lt;&gt;0),"Check reps",IF(AND(G111&lt;&gt;"kg",G111&lt;&gt;"lb",G111&lt;&gt;"BW"),"Choose kg, lb or BW",IF(NOT(ISNUMBER(F111)),"Enter numeric load",IF(IF(G111="BW",F111&lt;&gt;0,F111&lt;=0),"Check load / unit",IF(COUNTIFS($A$6:$A$505,"="&amp;A111,$B$6:$B$505,"&gt;=1",$B$6:$B$505,"&lt;&gt;"&amp;B111)&gt;0,"ID has multiple dates",IF(COUNTIFS($A$6:$A$505,"="&amp;A111,$C$6:$C$505,"="&amp;C111,$D$6:$D$505,D111)&gt;1,"Duplicate set number",IF(G111="BW","Logged (BW)","Logged"))))))))))))),"Check numeric fields"))</x:f>
      </x:c>
      <x:c r="J111" s="42" t="str">
        <x:f>IF(I111="Logged",E111*F111,"")</x:f>
      </x:c>
      <x:c r="K111" s="43" t="str">
        <x:f>IF(LEFT(I111,6)="Logged",IF(COUNTIFS($A$6:A111,"="&amp;A111,$I$6:I111,"Logged")+COUNTIFS($A$6:A111,"="&amp;A111,$I$6:I111,"Logged (BW)")=1,1,0),"")</x:f>
      </x:c>
    </x:row>
    <x:row r="112" ht="25" customHeight="1">
      <x:c r="A112" s="30"/>
      <x:c r="B112" s="37"/>
      <x:c r="C112" s="7"/>
      <x:c r="D112" s="39"/>
      <x:c r="E112" s="39"/>
      <x:c r="F112" s="40"/>
      <x:c r="G112" s="41"/>
      <x:c r="H112" s="7"/>
      <x:c r="I112" s="22" t="str">
        <x:f>IF(COUNTA(A112:H112)=0,"",IFERROR(IF(OR(NOT(ISTEXT(A112)),LEN(TRIM(A112))=0,A112&lt;&gt;TRIM(A112)),"Check session ID",IF(OR(ISNUMBER(FIND("*",A112)),ISNUMBER(FIND("?",A112)),ISNUMBER(FIND("~",A112))),"Check ID characters",IF(OR(NOT(ISNUMBER(B112)),B112&lt;1,B112&gt;2958465,MOD(B112,1)&lt;&gt;0),"Check date",IF(OR(NOT(ISTEXT(C112)),LEN(TRIM(C112))=0,C112&lt;&gt;TRIM(C112)),"Check exercise name",IF(OR(ISNUMBER(FIND("*",C112)),ISNUMBER(FIND("?",C112)),ISNUMBER(FIND("~",C112))),"Check name characters",IF(OR(NOT(ISNUMBER(D112)),D112&lt;1,MOD(D112,1)&lt;&gt;0),"Check set number",IF(OR(NOT(ISNUMBER(E112)),E112&lt;1,MOD(E112,1)&lt;&gt;0),"Check reps",IF(AND(G112&lt;&gt;"kg",G112&lt;&gt;"lb",G112&lt;&gt;"BW"),"Choose kg, lb or BW",IF(NOT(ISNUMBER(F112)),"Enter numeric load",IF(IF(G112="BW",F112&lt;&gt;0,F112&lt;=0),"Check load / unit",IF(COUNTIFS($A$6:$A$505,"="&amp;A112,$B$6:$B$505,"&gt;=1",$B$6:$B$505,"&lt;&gt;"&amp;B112)&gt;0,"ID has multiple dates",IF(COUNTIFS($A$6:$A$505,"="&amp;A112,$C$6:$C$505,"="&amp;C112,$D$6:$D$505,D112)&gt;1,"Duplicate set number",IF(G112="BW","Logged (BW)","Logged"))))))))))))),"Check numeric fields"))</x:f>
      </x:c>
      <x:c r="J112" s="42" t="str">
        <x:f>IF(I112="Logged",E112*F112,"")</x:f>
      </x:c>
      <x:c r="K112" s="43" t="str">
        <x:f>IF(LEFT(I112,6)="Logged",IF(COUNTIFS($A$6:A112,"="&amp;A112,$I$6:I112,"Logged")+COUNTIFS($A$6:A112,"="&amp;A112,$I$6:I112,"Logged (BW)")=1,1,0),"")</x:f>
      </x:c>
    </x:row>
    <x:row r="113" ht="25" customHeight="1">
      <x:c r="A113" s="30"/>
      <x:c r="B113" s="37"/>
      <x:c r="C113" s="7"/>
      <x:c r="D113" s="39"/>
      <x:c r="E113" s="39"/>
      <x:c r="F113" s="40"/>
      <x:c r="G113" s="41"/>
      <x:c r="H113" s="7"/>
      <x:c r="I113" s="22" t="str">
        <x:f>IF(COUNTA(A113:H113)=0,"",IFERROR(IF(OR(NOT(ISTEXT(A113)),LEN(TRIM(A113))=0,A113&lt;&gt;TRIM(A113)),"Check session ID",IF(OR(ISNUMBER(FIND("*",A113)),ISNUMBER(FIND("?",A113)),ISNUMBER(FIND("~",A113))),"Check ID characters",IF(OR(NOT(ISNUMBER(B113)),B113&lt;1,B113&gt;2958465,MOD(B113,1)&lt;&gt;0),"Check date",IF(OR(NOT(ISTEXT(C113)),LEN(TRIM(C113))=0,C113&lt;&gt;TRIM(C113)),"Check exercise name",IF(OR(ISNUMBER(FIND("*",C113)),ISNUMBER(FIND("?",C113)),ISNUMBER(FIND("~",C113))),"Check name characters",IF(OR(NOT(ISNUMBER(D113)),D113&lt;1,MOD(D113,1)&lt;&gt;0),"Check set number",IF(OR(NOT(ISNUMBER(E113)),E113&lt;1,MOD(E113,1)&lt;&gt;0),"Check reps",IF(AND(G113&lt;&gt;"kg",G113&lt;&gt;"lb",G113&lt;&gt;"BW"),"Choose kg, lb or BW",IF(NOT(ISNUMBER(F113)),"Enter numeric load",IF(IF(G113="BW",F113&lt;&gt;0,F113&lt;=0),"Check load / unit",IF(COUNTIFS($A$6:$A$505,"="&amp;A113,$B$6:$B$505,"&gt;=1",$B$6:$B$505,"&lt;&gt;"&amp;B113)&gt;0,"ID has multiple dates",IF(COUNTIFS($A$6:$A$505,"="&amp;A113,$C$6:$C$505,"="&amp;C113,$D$6:$D$505,D113)&gt;1,"Duplicate set number",IF(G113="BW","Logged (BW)","Logged"))))))))))))),"Check numeric fields"))</x:f>
      </x:c>
      <x:c r="J113" s="42" t="str">
        <x:f>IF(I113="Logged",E113*F113,"")</x:f>
      </x:c>
      <x:c r="K113" s="43" t="str">
        <x:f>IF(LEFT(I113,6)="Logged",IF(COUNTIFS($A$6:A113,"="&amp;A113,$I$6:I113,"Logged")+COUNTIFS($A$6:A113,"="&amp;A113,$I$6:I113,"Logged (BW)")=1,1,0),"")</x:f>
      </x:c>
    </x:row>
    <x:row r="114" ht="25" customHeight="1">
      <x:c r="A114" s="30"/>
      <x:c r="B114" s="37"/>
      <x:c r="C114" s="7"/>
      <x:c r="D114" s="39"/>
      <x:c r="E114" s="39"/>
      <x:c r="F114" s="40"/>
      <x:c r="G114" s="41"/>
      <x:c r="H114" s="7"/>
      <x:c r="I114" s="22" t="str">
        <x:f>IF(COUNTA(A114:H114)=0,"",IFERROR(IF(OR(NOT(ISTEXT(A114)),LEN(TRIM(A114))=0,A114&lt;&gt;TRIM(A114)),"Check session ID",IF(OR(ISNUMBER(FIND("*",A114)),ISNUMBER(FIND("?",A114)),ISNUMBER(FIND("~",A114))),"Check ID characters",IF(OR(NOT(ISNUMBER(B114)),B114&lt;1,B114&gt;2958465,MOD(B114,1)&lt;&gt;0),"Check date",IF(OR(NOT(ISTEXT(C114)),LEN(TRIM(C114))=0,C114&lt;&gt;TRIM(C114)),"Check exercise name",IF(OR(ISNUMBER(FIND("*",C114)),ISNUMBER(FIND("?",C114)),ISNUMBER(FIND("~",C114))),"Check name characters",IF(OR(NOT(ISNUMBER(D114)),D114&lt;1,MOD(D114,1)&lt;&gt;0),"Check set number",IF(OR(NOT(ISNUMBER(E114)),E114&lt;1,MOD(E114,1)&lt;&gt;0),"Check reps",IF(AND(G114&lt;&gt;"kg",G114&lt;&gt;"lb",G114&lt;&gt;"BW"),"Choose kg, lb or BW",IF(NOT(ISNUMBER(F114)),"Enter numeric load",IF(IF(G114="BW",F114&lt;&gt;0,F114&lt;=0),"Check load / unit",IF(COUNTIFS($A$6:$A$505,"="&amp;A114,$B$6:$B$505,"&gt;=1",$B$6:$B$505,"&lt;&gt;"&amp;B114)&gt;0,"ID has multiple dates",IF(COUNTIFS($A$6:$A$505,"="&amp;A114,$C$6:$C$505,"="&amp;C114,$D$6:$D$505,D114)&gt;1,"Duplicate set number",IF(G114="BW","Logged (BW)","Logged"))))))))))))),"Check numeric fields"))</x:f>
      </x:c>
      <x:c r="J114" s="42" t="str">
        <x:f>IF(I114="Logged",E114*F114,"")</x:f>
      </x:c>
      <x:c r="K114" s="43" t="str">
        <x:f>IF(LEFT(I114,6)="Logged",IF(COUNTIFS($A$6:A114,"="&amp;A114,$I$6:I114,"Logged")+COUNTIFS($A$6:A114,"="&amp;A114,$I$6:I114,"Logged (BW)")=1,1,0),"")</x:f>
      </x:c>
    </x:row>
    <x:row r="115" ht="25" customHeight="1">
      <x:c r="A115" s="30"/>
      <x:c r="B115" s="37"/>
      <x:c r="C115" s="7"/>
      <x:c r="D115" s="39"/>
      <x:c r="E115" s="39"/>
      <x:c r="F115" s="40"/>
      <x:c r="G115" s="41"/>
      <x:c r="H115" s="7"/>
      <x:c r="I115" s="22" t="str">
        <x:f>IF(COUNTA(A115:H115)=0,"",IFERROR(IF(OR(NOT(ISTEXT(A115)),LEN(TRIM(A115))=0,A115&lt;&gt;TRIM(A115)),"Check session ID",IF(OR(ISNUMBER(FIND("*",A115)),ISNUMBER(FIND("?",A115)),ISNUMBER(FIND("~",A115))),"Check ID characters",IF(OR(NOT(ISNUMBER(B115)),B115&lt;1,B115&gt;2958465,MOD(B115,1)&lt;&gt;0),"Check date",IF(OR(NOT(ISTEXT(C115)),LEN(TRIM(C115))=0,C115&lt;&gt;TRIM(C115)),"Check exercise name",IF(OR(ISNUMBER(FIND("*",C115)),ISNUMBER(FIND("?",C115)),ISNUMBER(FIND("~",C115))),"Check name characters",IF(OR(NOT(ISNUMBER(D115)),D115&lt;1,MOD(D115,1)&lt;&gt;0),"Check set number",IF(OR(NOT(ISNUMBER(E115)),E115&lt;1,MOD(E115,1)&lt;&gt;0),"Check reps",IF(AND(G115&lt;&gt;"kg",G115&lt;&gt;"lb",G115&lt;&gt;"BW"),"Choose kg, lb or BW",IF(NOT(ISNUMBER(F115)),"Enter numeric load",IF(IF(G115="BW",F115&lt;&gt;0,F115&lt;=0),"Check load / unit",IF(COUNTIFS($A$6:$A$505,"="&amp;A115,$B$6:$B$505,"&gt;=1",$B$6:$B$505,"&lt;&gt;"&amp;B115)&gt;0,"ID has multiple dates",IF(COUNTIFS($A$6:$A$505,"="&amp;A115,$C$6:$C$505,"="&amp;C115,$D$6:$D$505,D115)&gt;1,"Duplicate set number",IF(G115="BW","Logged (BW)","Logged"))))))))))))),"Check numeric fields"))</x:f>
      </x:c>
      <x:c r="J115" s="42" t="str">
        <x:f>IF(I115="Logged",E115*F115,"")</x:f>
      </x:c>
      <x:c r="K115" s="43" t="str">
        <x:f>IF(LEFT(I115,6)="Logged",IF(COUNTIFS($A$6:A115,"="&amp;A115,$I$6:I115,"Logged")+COUNTIFS($A$6:A115,"="&amp;A115,$I$6:I115,"Logged (BW)")=1,1,0),"")</x:f>
      </x:c>
    </x:row>
    <x:row r="116" ht="25" customHeight="1">
      <x:c r="A116" s="30"/>
      <x:c r="B116" s="37"/>
      <x:c r="C116" s="7"/>
      <x:c r="D116" s="39"/>
      <x:c r="E116" s="39"/>
      <x:c r="F116" s="40"/>
      <x:c r="G116" s="41"/>
      <x:c r="H116" s="7"/>
      <x:c r="I116" s="22" t="str">
        <x:f>IF(COUNTA(A116:H116)=0,"",IFERROR(IF(OR(NOT(ISTEXT(A116)),LEN(TRIM(A116))=0,A116&lt;&gt;TRIM(A116)),"Check session ID",IF(OR(ISNUMBER(FIND("*",A116)),ISNUMBER(FIND("?",A116)),ISNUMBER(FIND("~",A116))),"Check ID characters",IF(OR(NOT(ISNUMBER(B116)),B116&lt;1,B116&gt;2958465,MOD(B116,1)&lt;&gt;0),"Check date",IF(OR(NOT(ISTEXT(C116)),LEN(TRIM(C116))=0,C116&lt;&gt;TRIM(C116)),"Check exercise name",IF(OR(ISNUMBER(FIND("*",C116)),ISNUMBER(FIND("?",C116)),ISNUMBER(FIND("~",C116))),"Check name characters",IF(OR(NOT(ISNUMBER(D116)),D116&lt;1,MOD(D116,1)&lt;&gt;0),"Check set number",IF(OR(NOT(ISNUMBER(E116)),E116&lt;1,MOD(E116,1)&lt;&gt;0),"Check reps",IF(AND(G116&lt;&gt;"kg",G116&lt;&gt;"lb",G116&lt;&gt;"BW"),"Choose kg, lb or BW",IF(NOT(ISNUMBER(F116)),"Enter numeric load",IF(IF(G116="BW",F116&lt;&gt;0,F116&lt;=0),"Check load / unit",IF(COUNTIFS($A$6:$A$505,"="&amp;A116,$B$6:$B$505,"&gt;=1",$B$6:$B$505,"&lt;&gt;"&amp;B116)&gt;0,"ID has multiple dates",IF(COUNTIFS($A$6:$A$505,"="&amp;A116,$C$6:$C$505,"="&amp;C116,$D$6:$D$505,D116)&gt;1,"Duplicate set number",IF(G116="BW","Logged (BW)","Logged"))))))))))))),"Check numeric fields"))</x:f>
      </x:c>
      <x:c r="J116" s="42" t="str">
        <x:f>IF(I116="Logged",E116*F116,"")</x:f>
      </x:c>
      <x:c r="K116" s="43" t="str">
        <x:f>IF(LEFT(I116,6)="Logged",IF(COUNTIFS($A$6:A116,"="&amp;A116,$I$6:I116,"Logged")+COUNTIFS($A$6:A116,"="&amp;A116,$I$6:I116,"Logged (BW)")=1,1,0),"")</x:f>
      </x:c>
    </x:row>
    <x:row r="117" ht="25" customHeight="1">
      <x:c r="A117" s="30"/>
      <x:c r="B117" s="37"/>
      <x:c r="C117" s="7"/>
      <x:c r="D117" s="39"/>
      <x:c r="E117" s="39"/>
      <x:c r="F117" s="40"/>
      <x:c r="G117" s="41"/>
      <x:c r="H117" s="7"/>
      <x:c r="I117" s="22" t="str">
        <x:f>IF(COUNTA(A117:H117)=0,"",IFERROR(IF(OR(NOT(ISTEXT(A117)),LEN(TRIM(A117))=0,A117&lt;&gt;TRIM(A117)),"Check session ID",IF(OR(ISNUMBER(FIND("*",A117)),ISNUMBER(FIND("?",A117)),ISNUMBER(FIND("~",A117))),"Check ID characters",IF(OR(NOT(ISNUMBER(B117)),B117&lt;1,B117&gt;2958465,MOD(B117,1)&lt;&gt;0),"Check date",IF(OR(NOT(ISTEXT(C117)),LEN(TRIM(C117))=0,C117&lt;&gt;TRIM(C117)),"Check exercise name",IF(OR(ISNUMBER(FIND("*",C117)),ISNUMBER(FIND("?",C117)),ISNUMBER(FIND("~",C117))),"Check name characters",IF(OR(NOT(ISNUMBER(D117)),D117&lt;1,MOD(D117,1)&lt;&gt;0),"Check set number",IF(OR(NOT(ISNUMBER(E117)),E117&lt;1,MOD(E117,1)&lt;&gt;0),"Check reps",IF(AND(G117&lt;&gt;"kg",G117&lt;&gt;"lb",G117&lt;&gt;"BW"),"Choose kg, lb or BW",IF(NOT(ISNUMBER(F117)),"Enter numeric load",IF(IF(G117="BW",F117&lt;&gt;0,F117&lt;=0),"Check load / unit",IF(COUNTIFS($A$6:$A$505,"="&amp;A117,$B$6:$B$505,"&gt;=1",$B$6:$B$505,"&lt;&gt;"&amp;B117)&gt;0,"ID has multiple dates",IF(COUNTIFS($A$6:$A$505,"="&amp;A117,$C$6:$C$505,"="&amp;C117,$D$6:$D$505,D117)&gt;1,"Duplicate set number",IF(G117="BW","Logged (BW)","Logged"))))))))))))),"Check numeric fields"))</x:f>
      </x:c>
      <x:c r="J117" s="42" t="str">
        <x:f>IF(I117="Logged",E117*F117,"")</x:f>
      </x:c>
      <x:c r="K117" s="43" t="str">
        <x:f>IF(LEFT(I117,6)="Logged",IF(COUNTIFS($A$6:A117,"="&amp;A117,$I$6:I117,"Logged")+COUNTIFS($A$6:A117,"="&amp;A117,$I$6:I117,"Logged (BW)")=1,1,0),"")</x:f>
      </x:c>
    </x:row>
    <x:row r="118" ht="25" customHeight="1">
      <x:c r="A118" s="30"/>
      <x:c r="B118" s="37"/>
      <x:c r="C118" s="7"/>
      <x:c r="D118" s="39"/>
      <x:c r="E118" s="39"/>
      <x:c r="F118" s="40"/>
      <x:c r="G118" s="41"/>
      <x:c r="H118" s="7"/>
      <x:c r="I118" s="22" t="str">
        <x:f>IF(COUNTA(A118:H118)=0,"",IFERROR(IF(OR(NOT(ISTEXT(A118)),LEN(TRIM(A118))=0,A118&lt;&gt;TRIM(A118)),"Check session ID",IF(OR(ISNUMBER(FIND("*",A118)),ISNUMBER(FIND("?",A118)),ISNUMBER(FIND("~",A118))),"Check ID characters",IF(OR(NOT(ISNUMBER(B118)),B118&lt;1,B118&gt;2958465,MOD(B118,1)&lt;&gt;0),"Check date",IF(OR(NOT(ISTEXT(C118)),LEN(TRIM(C118))=0,C118&lt;&gt;TRIM(C118)),"Check exercise name",IF(OR(ISNUMBER(FIND("*",C118)),ISNUMBER(FIND("?",C118)),ISNUMBER(FIND("~",C118))),"Check name characters",IF(OR(NOT(ISNUMBER(D118)),D118&lt;1,MOD(D118,1)&lt;&gt;0),"Check set number",IF(OR(NOT(ISNUMBER(E118)),E118&lt;1,MOD(E118,1)&lt;&gt;0),"Check reps",IF(AND(G118&lt;&gt;"kg",G118&lt;&gt;"lb",G118&lt;&gt;"BW"),"Choose kg, lb or BW",IF(NOT(ISNUMBER(F118)),"Enter numeric load",IF(IF(G118="BW",F118&lt;&gt;0,F118&lt;=0),"Check load / unit",IF(COUNTIFS($A$6:$A$505,"="&amp;A118,$B$6:$B$505,"&gt;=1",$B$6:$B$505,"&lt;&gt;"&amp;B118)&gt;0,"ID has multiple dates",IF(COUNTIFS($A$6:$A$505,"="&amp;A118,$C$6:$C$505,"="&amp;C118,$D$6:$D$505,D118)&gt;1,"Duplicate set number",IF(G118="BW","Logged (BW)","Logged"))))))))))))),"Check numeric fields"))</x:f>
      </x:c>
      <x:c r="J118" s="42" t="str">
        <x:f>IF(I118="Logged",E118*F118,"")</x:f>
      </x:c>
      <x:c r="K118" s="43" t="str">
        <x:f>IF(LEFT(I118,6)="Logged",IF(COUNTIFS($A$6:A118,"="&amp;A118,$I$6:I118,"Logged")+COUNTIFS($A$6:A118,"="&amp;A118,$I$6:I118,"Logged (BW)")=1,1,0),"")</x:f>
      </x:c>
    </x:row>
    <x:row r="119" ht="25" customHeight="1">
      <x:c r="A119" s="30"/>
      <x:c r="B119" s="37"/>
      <x:c r="C119" s="7"/>
      <x:c r="D119" s="39"/>
      <x:c r="E119" s="39"/>
      <x:c r="F119" s="40"/>
      <x:c r="G119" s="41"/>
      <x:c r="H119" s="7"/>
      <x:c r="I119" s="22" t="str">
        <x:f>IF(COUNTA(A119:H119)=0,"",IFERROR(IF(OR(NOT(ISTEXT(A119)),LEN(TRIM(A119))=0,A119&lt;&gt;TRIM(A119)),"Check session ID",IF(OR(ISNUMBER(FIND("*",A119)),ISNUMBER(FIND("?",A119)),ISNUMBER(FIND("~",A119))),"Check ID characters",IF(OR(NOT(ISNUMBER(B119)),B119&lt;1,B119&gt;2958465,MOD(B119,1)&lt;&gt;0),"Check date",IF(OR(NOT(ISTEXT(C119)),LEN(TRIM(C119))=0,C119&lt;&gt;TRIM(C119)),"Check exercise name",IF(OR(ISNUMBER(FIND("*",C119)),ISNUMBER(FIND("?",C119)),ISNUMBER(FIND("~",C119))),"Check name characters",IF(OR(NOT(ISNUMBER(D119)),D119&lt;1,MOD(D119,1)&lt;&gt;0),"Check set number",IF(OR(NOT(ISNUMBER(E119)),E119&lt;1,MOD(E119,1)&lt;&gt;0),"Check reps",IF(AND(G119&lt;&gt;"kg",G119&lt;&gt;"lb",G119&lt;&gt;"BW"),"Choose kg, lb or BW",IF(NOT(ISNUMBER(F119)),"Enter numeric load",IF(IF(G119="BW",F119&lt;&gt;0,F119&lt;=0),"Check load / unit",IF(COUNTIFS($A$6:$A$505,"="&amp;A119,$B$6:$B$505,"&gt;=1",$B$6:$B$505,"&lt;&gt;"&amp;B119)&gt;0,"ID has multiple dates",IF(COUNTIFS($A$6:$A$505,"="&amp;A119,$C$6:$C$505,"="&amp;C119,$D$6:$D$505,D119)&gt;1,"Duplicate set number",IF(G119="BW","Logged (BW)","Logged"))))))))))))),"Check numeric fields"))</x:f>
      </x:c>
      <x:c r="J119" s="42" t="str">
        <x:f>IF(I119="Logged",E119*F119,"")</x:f>
      </x:c>
      <x:c r="K119" s="43" t="str">
        <x:f>IF(LEFT(I119,6)="Logged",IF(COUNTIFS($A$6:A119,"="&amp;A119,$I$6:I119,"Logged")+COUNTIFS($A$6:A119,"="&amp;A119,$I$6:I119,"Logged (BW)")=1,1,0),"")</x:f>
      </x:c>
    </x:row>
    <x:row r="120" ht="25" customHeight="1">
      <x:c r="A120" s="30"/>
      <x:c r="B120" s="37"/>
      <x:c r="C120" s="7"/>
      <x:c r="D120" s="39"/>
      <x:c r="E120" s="39"/>
      <x:c r="F120" s="40"/>
      <x:c r="G120" s="41"/>
      <x:c r="H120" s="7"/>
      <x:c r="I120" s="22" t="str">
        <x:f>IF(COUNTA(A120:H120)=0,"",IFERROR(IF(OR(NOT(ISTEXT(A120)),LEN(TRIM(A120))=0,A120&lt;&gt;TRIM(A120)),"Check session ID",IF(OR(ISNUMBER(FIND("*",A120)),ISNUMBER(FIND("?",A120)),ISNUMBER(FIND("~",A120))),"Check ID characters",IF(OR(NOT(ISNUMBER(B120)),B120&lt;1,B120&gt;2958465,MOD(B120,1)&lt;&gt;0),"Check date",IF(OR(NOT(ISTEXT(C120)),LEN(TRIM(C120))=0,C120&lt;&gt;TRIM(C120)),"Check exercise name",IF(OR(ISNUMBER(FIND("*",C120)),ISNUMBER(FIND("?",C120)),ISNUMBER(FIND("~",C120))),"Check name characters",IF(OR(NOT(ISNUMBER(D120)),D120&lt;1,MOD(D120,1)&lt;&gt;0),"Check set number",IF(OR(NOT(ISNUMBER(E120)),E120&lt;1,MOD(E120,1)&lt;&gt;0),"Check reps",IF(AND(G120&lt;&gt;"kg",G120&lt;&gt;"lb",G120&lt;&gt;"BW"),"Choose kg, lb or BW",IF(NOT(ISNUMBER(F120)),"Enter numeric load",IF(IF(G120="BW",F120&lt;&gt;0,F120&lt;=0),"Check load / unit",IF(COUNTIFS($A$6:$A$505,"="&amp;A120,$B$6:$B$505,"&gt;=1",$B$6:$B$505,"&lt;&gt;"&amp;B120)&gt;0,"ID has multiple dates",IF(COUNTIFS($A$6:$A$505,"="&amp;A120,$C$6:$C$505,"="&amp;C120,$D$6:$D$505,D120)&gt;1,"Duplicate set number",IF(G120="BW","Logged (BW)","Logged"))))))))))))),"Check numeric fields"))</x:f>
      </x:c>
      <x:c r="J120" s="42" t="str">
        <x:f>IF(I120="Logged",E120*F120,"")</x:f>
      </x:c>
      <x:c r="K120" s="43" t="str">
        <x:f>IF(LEFT(I120,6)="Logged",IF(COUNTIFS($A$6:A120,"="&amp;A120,$I$6:I120,"Logged")+COUNTIFS($A$6:A120,"="&amp;A120,$I$6:I120,"Logged (BW)")=1,1,0),"")</x:f>
      </x:c>
    </x:row>
    <x:row r="121" ht="25" customHeight="1">
      <x:c r="A121" s="30"/>
      <x:c r="B121" s="37"/>
      <x:c r="C121" s="7"/>
      <x:c r="D121" s="39"/>
      <x:c r="E121" s="39"/>
      <x:c r="F121" s="40"/>
      <x:c r="G121" s="41"/>
      <x:c r="H121" s="7"/>
      <x:c r="I121" s="22" t="str">
        <x:f>IF(COUNTA(A121:H121)=0,"",IFERROR(IF(OR(NOT(ISTEXT(A121)),LEN(TRIM(A121))=0,A121&lt;&gt;TRIM(A121)),"Check session ID",IF(OR(ISNUMBER(FIND("*",A121)),ISNUMBER(FIND("?",A121)),ISNUMBER(FIND("~",A121))),"Check ID characters",IF(OR(NOT(ISNUMBER(B121)),B121&lt;1,B121&gt;2958465,MOD(B121,1)&lt;&gt;0),"Check date",IF(OR(NOT(ISTEXT(C121)),LEN(TRIM(C121))=0,C121&lt;&gt;TRIM(C121)),"Check exercise name",IF(OR(ISNUMBER(FIND("*",C121)),ISNUMBER(FIND("?",C121)),ISNUMBER(FIND("~",C121))),"Check name characters",IF(OR(NOT(ISNUMBER(D121)),D121&lt;1,MOD(D121,1)&lt;&gt;0),"Check set number",IF(OR(NOT(ISNUMBER(E121)),E121&lt;1,MOD(E121,1)&lt;&gt;0),"Check reps",IF(AND(G121&lt;&gt;"kg",G121&lt;&gt;"lb",G121&lt;&gt;"BW"),"Choose kg, lb or BW",IF(NOT(ISNUMBER(F121)),"Enter numeric load",IF(IF(G121="BW",F121&lt;&gt;0,F121&lt;=0),"Check load / unit",IF(COUNTIFS($A$6:$A$505,"="&amp;A121,$B$6:$B$505,"&gt;=1",$B$6:$B$505,"&lt;&gt;"&amp;B121)&gt;0,"ID has multiple dates",IF(COUNTIFS($A$6:$A$505,"="&amp;A121,$C$6:$C$505,"="&amp;C121,$D$6:$D$505,D121)&gt;1,"Duplicate set number",IF(G121="BW","Logged (BW)","Logged"))))))))))))),"Check numeric fields"))</x:f>
      </x:c>
      <x:c r="J121" s="42" t="str">
        <x:f>IF(I121="Logged",E121*F121,"")</x:f>
      </x:c>
      <x:c r="K121" s="43" t="str">
        <x:f>IF(LEFT(I121,6)="Logged",IF(COUNTIFS($A$6:A121,"="&amp;A121,$I$6:I121,"Logged")+COUNTIFS($A$6:A121,"="&amp;A121,$I$6:I121,"Logged (BW)")=1,1,0),"")</x:f>
      </x:c>
    </x:row>
    <x:row r="122" ht="25" customHeight="1">
      <x:c r="A122" s="30"/>
      <x:c r="B122" s="37"/>
      <x:c r="C122" s="7"/>
      <x:c r="D122" s="39"/>
      <x:c r="E122" s="39"/>
      <x:c r="F122" s="40"/>
      <x:c r="G122" s="41"/>
      <x:c r="H122" s="7"/>
      <x:c r="I122" s="22" t="str">
        <x:f>IF(COUNTA(A122:H122)=0,"",IFERROR(IF(OR(NOT(ISTEXT(A122)),LEN(TRIM(A122))=0,A122&lt;&gt;TRIM(A122)),"Check session ID",IF(OR(ISNUMBER(FIND("*",A122)),ISNUMBER(FIND("?",A122)),ISNUMBER(FIND("~",A122))),"Check ID characters",IF(OR(NOT(ISNUMBER(B122)),B122&lt;1,B122&gt;2958465,MOD(B122,1)&lt;&gt;0),"Check date",IF(OR(NOT(ISTEXT(C122)),LEN(TRIM(C122))=0,C122&lt;&gt;TRIM(C122)),"Check exercise name",IF(OR(ISNUMBER(FIND("*",C122)),ISNUMBER(FIND("?",C122)),ISNUMBER(FIND("~",C122))),"Check name characters",IF(OR(NOT(ISNUMBER(D122)),D122&lt;1,MOD(D122,1)&lt;&gt;0),"Check set number",IF(OR(NOT(ISNUMBER(E122)),E122&lt;1,MOD(E122,1)&lt;&gt;0),"Check reps",IF(AND(G122&lt;&gt;"kg",G122&lt;&gt;"lb",G122&lt;&gt;"BW"),"Choose kg, lb or BW",IF(NOT(ISNUMBER(F122)),"Enter numeric load",IF(IF(G122="BW",F122&lt;&gt;0,F122&lt;=0),"Check load / unit",IF(COUNTIFS($A$6:$A$505,"="&amp;A122,$B$6:$B$505,"&gt;=1",$B$6:$B$505,"&lt;&gt;"&amp;B122)&gt;0,"ID has multiple dates",IF(COUNTIFS($A$6:$A$505,"="&amp;A122,$C$6:$C$505,"="&amp;C122,$D$6:$D$505,D122)&gt;1,"Duplicate set number",IF(G122="BW","Logged (BW)","Logged"))))))))))))),"Check numeric fields"))</x:f>
      </x:c>
      <x:c r="J122" s="42" t="str">
        <x:f>IF(I122="Logged",E122*F122,"")</x:f>
      </x:c>
      <x:c r="K122" s="43" t="str">
        <x:f>IF(LEFT(I122,6)="Logged",IF(COUNTIFS($A$6:A122,"="&amp;A122,$I$6:I122,"Logged")+COUNTIFS($A$6:A122,"="&amp;A122,$I$6:I122,"Logged (BW)")=1,1,0),"")</x:f>
      </x:c>
    </x:row>
    <x:row r="123" ht="25" customHeight="1">
      <x:c r="A123" s="30"/>
      <x:c r="B123" s="37"/>
      <x:c r="C123" s="7"/>
      <x:c r="D123" s="39"/>
      <x:c r="E123" s="39"/>
      <x:c r="F123" s="40"/>
      <x:c r="G123" s="41"/>
      <x:c r="H123" s="7"/>
      <x:c r="I123" s="22" t="str">
        <x:f>IF(COUNTA(A123:H123)=0,"",IFERROR(IF(OR(NOT(ISTEXT(A123)),LEN(TRIM(A123))=0,A123&lt;&gt;TRIM(A123)),"Check session ID",IF(OR(ISNUMBER(FIND("*",A123)),ISNUMBER(FIND("?",A123)),ISNUMBER(FIND("~",A123))),"Check ID characters",IF(OR(NOT(ISNUMBER(B123)),B123&lt;1,B123&gt;2958465,MOD(B123,1)&lt;&gt;0),"Check date",IF(OR(NOT(ISTEXT(C123)),LEN(TRIM(C123))=0,C123&lt;&gt;TRIM(C123)),"Check exercise name",IF(OR(ISNUMBER(FIND("*",C123)),ISNUMBER(FIND("?",C123)),ISNUMBER(FIND("~",C123))),"Check name characters",IF(OR(NOT(ISNUMBER(D123)),D123&lt;1,MOD(D123,1)&lt;&gt;0),"Check set number",IF(OR(NOT(ISNUMBER(E123)),E123&lt;1,MOD(E123,1)&lt;&gt;0),"Check reps",IF(AND(G123&lt;&gt;"kg",G123&lt;&gt;"lb",G123&lt;&gt;"BW"),"Choose kg, lb or BW",IF(NOT(ISNUMBER(F123)),"Enter numeric load",IF(IF(G123="BW",F123&lt;&gt;0,F123&lt;=0),"Check load / unit",IF(COUNTIFS($A$6:$A$505,"="&amp;A123,$B$6:$B$505,"&gt;=1",$B$6:$B$505,"&lt;&gt;"&amp;B123)&gt;0,"ID has multiple dates",IF(COUNTIFS($A$6:$A$505,"="&amp;A123,$C$6:$C$505,"="&amp;C123,$D$6:$D$505,D123)&gt;1,"Duplicate set number",IF(G123="BW","Logged (BW)","Logged"))))))))))))),"Check numeric fields"))</x:f>
      </x:c>
      <x:c r="J123" s="42" t="str">
        <x:f>IF(I123="Logged",E123*F123,"")</x:f>
      </x:c>
      <x:c r="K123" s="43" t="str">
        <x:f>IF(LEFT(I123,6)="Logged",IF(COUNTIFS($A$6:A123,"="&amp;A123,$I$6:I123,"Logged")+COUNTIFS($A$6:A123,"="&amp;A123,$I$6:I123,"Logged (BW)")=1,1,0),"")</x:f>
      </x:c>
    </x:row>
    <x:row r="124" ht="25" customHeight="1">
      <x:c r="A124" s="30"/>
      <x:c r="B124" s="37"/>
      <x:c r="C124" s="7"/>
      <x:c r="D124" s="39"/>
      <x:c r="E124" s="39"/>
      <x:c r="F124" s="40"/>
      <x:c r="G124" s="41"/>
      <x:c r="H124" s="7"/>
      <x:c r="I124" s="22" t="str">
        <x:f>IF(COUNTA(A124:H124)=0,"",IFERROR(IF(OR(NOT(ISTEXT(A124)),LEN(TRIM(A124))=0,A124&lt;&gt;TRIM(A124)),"Check session ID",IF(OR(ISNUMBER(FIND("*",A124)),ISNUMBER(FIND("?",A124)),ISNUMBER(FIND("~",A124))),"Check ID characters",IF(OR(NOT(ISNUMBER(B124)),B124&lt;1,B124&gt;2958465,MOD(B124,1)&lt;&gt;0),"Check date",IF(OR(NOT(ISTEXT(C124)),LEN(TRIM(C124))=0,C124&lt;&gt;TRIM(C124)),"Check exercise name",IF(OR(ISNUMBER(FIND("*",C124)),ISNUMBER(FIND("?",C124)),ISNUMBER(FIND("~",C124))),"Check name characters",IF(OR(NOT(ISNUMBER(D124)),D124&lt;1,MOD(D124,1)&lt;&gt;0),"Check set number",IF(OR(NOT(ISNUMBER(E124)),E124&lt;1,MOD(E124,1)&lt;&gt;0),"Check reps",IF(AND(G124&lt;&gt;"kg",G124&lt;&gt;"lb",G124&lt;&gt;"BW"),"Choose kg, lb or BW",IF(NOT(ISNUMBER(F124)),"Enter numeric load",IF(IF(G124="BW",F124&lt;&gt;0,F124&lt;=0),"Check load / unit",IF(COUNTIFS($A$6:$A$505,"="&amp;A124,$B$6:$B$505,"&gt;=1",$B$6:$B$505,"&lt;&gt;"&amp;B124)&gt;0,"ID has multiple dates",IF(COUNTIFS($A$6:$A$505,"="&amp;A124,$C$6:$C$505,"="&amp;C124,$D$6:$D$505,D124)&gt;1,"Duplicate set number",IF(G124="BW","Logged (BW)","Logged"))))))))))))),"Check numeric fields"))</x:f>
      </x:c>
      <x:c r="J124" s="42" t="str">
        <x:f>IF(I124="Logged",E124*F124,"")</x:f>
      </x:c>
      <x:c r="K124" s="43" t="str">
        <x:f>IF(LEFT(I124,6)="Logged",IF(COUNTIFS($A$6:A124,"="&amp;A124,$I$6:I124,"Logged")+COUNTIFS($A$6:A124,"="&amp;A124,$I$6:I124,"Logged (BW)")=1,1,0),"")</x:f>
      </x:c>
    </x:row>
    <x:row r="125" ht="25" customHeight="1">
      <x:c r="A125" s="30"/>
      <x:c r="B125" s="37"/>
      <x:c r="C125" s="7"/>
      <x:c r="D125" s="39"/>
      <x:c r="E125" s="39"/>
      <x:c r="F125" s="40"/>
      <x:c r="G125" s="41"/>
      <x:c r="H125" s="7"/>
      <x:c r="I125" s="22" t="str">
        <x:f>IF(COUNTA(A125:H125)=0,"",IFERROR(IF(OR(NOT(ISTEXT(A125)),LEN(TRIM(A125))=0,A125&lt;&gt;TRIM(A125)),"Check session ID",IF(OR(ISNUMBER(FIND("*",A125)),ISNUMBER(FIND("?",A125)),ISNUMBER(FIND("~",A125))),"Check ID characters",IF(OR(NOT(ISNUMBER(B125)),B125&lt;1,B125&gt;2958465,MOD(B125,1)&lt;&gt;0),"Check date",IF(OR(NOT(ISTEXT(C125)),LEN(TRIM(C125))=0,C125&lt;&gt;TRIM(C125)),"Check exercise name",IF(OR(ISNUMBER(FIND("*",C125)),ISNUMBER(FIND("?",C125)),ISNUMBER(FIND("~",C125))),"Check name characters",IF(OR(NOT(ISNUMBER(D125)),D125&lt;1,MOD(D125,1)&lt;&gt;0),"Check set number",IF(OR(NOT(ISNUMBER(E125)),E125&lt;1,MOD(E125,1)&lt;&gt;0),"Check reps",IF(AND(G125&lt;&gt;"kg",G125&lt;&gt;"lb",G125&lt;&gt;"BW"),"Choose kg, lb or BW",IF(NOT(ISNUMBER(F125)),"Enter numeric load",IF(IF(G125="BW",F125&lt;&gt;0,F125&lt;=0),"Check load / unit",IF(COUNTIFS($A$6:$A$505,"="&amp;A125,$B$6:$B$505,"&gt;=1",$B$6:$B$505,"&lt;&gt;"&amp;B125)&gt;0,"ID has multiple dates",IF(COUNTIFS($A$6:$A$505,"="&amp;A125,$C$6:$C$505,"="&amp;C125,$D$6:$D$505,D125)&gt;1,"Duplicate set number",IF(G125="BW","Logged (BW)","Logged"))))))))))))),"Check numeric fields"))</x:f>
      </x:c>
      <x:c r="J125" s="42" t="str">
        <x:f>IF(I125="Logged",E125*F125,"")</x:f>
      </x:c>
      <x:c r="K125" s="43" t="str">
        <x:f>IF(LEFT(I125,6)="Logged",IF(COUNTIFS($A$6:A125,"="&amp;A125,$I$6:I125,"Logged")+COUNTIFS($A$6:A125,"="&amp;A125,$I$6:I125,"Logged (BW)")=1,1,0),"")</x:f>
      </x:c>
    </x:row>
    <x:row r="126" ht="25" customHeight="1">
      <x:c r="A126" s="30"/>
      <x:c r="B126" s="37"/>
      <x:c r="C126" s="7"/>
      <x:c r="D126" s="39"/>
      <x:c r="E126" s="39"/>
      <x:c r="F126" s="40"/>
      <x:c r="G126" s="41"/>
      <x:c r="H126" s="7"/>
      <x:c r="I126" s="22" t="str">
        <x:f>IF(COUNTA(A126:H126)=0,"",IFERROR(IF(OR(NOT(ISTEXT(A126)),LEN(TRIM(A126))=0,A126&lt;&gt;TRIM(A126)),"Check session ID",IF(OR(ISNUMBER(FIND("*",A126)),ISNUMBER(FIND("?",A126)),ISNUMBER(FIND("~",A126))),"Check ID characters",IF(OR(NOT(ISNUMBER(B126)),B126&lt;1,B126&gt;2958465,MOD(B126,1)&lt;&gt;0),"Check date",IF(OR(NOT(ISTEXT(C126)),LEN(TRIM(C126))=0,C126&lt;&gt;TRIM(C126)),"Check exercise name",IF(OR(ISNUMBER(FIND("*",C126)),ISNUMBER(FIND("?",C126)),ISNUMBER(FIND("~",C126))),"Check name characters",IF(OR(NOT(ISNUMBER(D126)),D126&lt;1,MOD(D126,1)&lt;&gt;0),"Check set number",IF(OR(NOT(ISNUMBER(E126)),E126&lt;1,MOD(E126,1)&lt;&gt;0),"Check reps",IF(AND(G126&lt;&gt;"kg",G126&lt;&gt;"lb",G126&lt;&gt;"BW"),"Choose kg, lb or BW",IF(NOT(ISNUMBER(F126)),"Enter numeric load",IF(IF(G126="BW",F126&lt;&gt;0,F126&lt;=0),"Check load / unit",IF(COUNTIFS($A$6:$A$505,"="&amp;A126,$B$6:$B$505,"&gt;=1",$B$6:$B$505,"&lt;&gt;"&amp;B126)&gt;0,"ID has multiple dates",IF(COUNTIFS($A$6:$A$505,"="&amp;A126,$C$6:$C$505,"="&amp;C126,$D$6:$D$505,D126)&gt;1,"Duplicate set number",IF(G126="BW","Logged (BW)","Logged"))))))))))))),"Check numeric fields"))</x:f>
      </x:c>
      <x:c r="J126" s="42" t="str">
        <x:f>IF(I126="Logged",E126*F126,"")</x:f>
      </x:c>
      <x:c r="K126" s="43" t="str">
        <x:f>IF(LEFT(I126,6)="Logged",IF(COUNTIFS($A$6:A126,"="&amp;A126,$I$6:I126,"Logged")+COUNTIFS($A$6:A126,"="&amp;A126,$I$6:I126,"Logged (BW)")=1,1,0),"")</x:f>
      </x:c>
    </x:row>
    <x:row r="127" ht="25" customHeight="1">
      <x:c r="A127" s="30"/>
      <x:c r="B127" s="37"/>
      <x:c r="C127" s="7"/>
      <x:c r="D127" s="39"/>
      <x:c r="E127" s="39"/>
      <x:c r="F127" s="40"/>
      <x:c r="G127" s="41"/>
      <x:c r="H127" s="7"/>
      <x:c r="I127" s="22" t="str">
        <x:f>IF(COUNTA(A127:H127)=0,"",IFERROR(IF(OR(NOT(ISTEXT(A127)),LEN(TRIM(A127))=0,A127&lt;&gt;TRIM(A127)),"Check session ID",IF(OR(ISNUMBER(FIND("*",A127)),ISNUMBER(FIND("?",A127)),ISNUMBER(FIND("~",A127))),"Check ID characters",IF(OR(NOT(ISNUMBER(B127)),B127&lt;1,B127&gt;2958465,MOD(B127,1)&lt;&gt;0),"Check date",IF(OR(NOT(ISTEXT(C127)),LEN(TRIM(C127))=0,C127&lt;&gt;TRIM(C127)),"Check exercise name",IF(OR(ISNUMBER(FIND("*",C127)),ISNUMBER(FIND("?",C127)),ISNUMBER(FIND("~",C127))),"Check name characters",IF(OR(NOT(ISNUMBER(D127)),D127&lt;1,MOD(D127,1)&lt;&gt;0),"Check set number",IF(OR(NOT(ISNUMBER(E127)),E127&lt;1,MOD(E127,1)&lt;&gt;0),"Check reps",IF(AND(G127&lt;&gt;"kg",G127&lt;&gt;"lb",G127&lt;&gt;"BW"),"Choose kg, lb or BW",IF(NOT(ISNUMBER(F127)),"Enter numeric load",IF(IF(G127="BW",F127&lt;&gt;0,F127&lt;=0),"Check load / unit",IF(COUNTIFS($A$6:$A$505,"="&amp;A127,$B$6:$B$505,"&gt;=1",$B$6:$B$505,"&lt;&gt;"&amp;B127)&gt;0,"ID has multiple dates",IF(COUNTIFS($A$6:$A$505,"="&amp;A127,$C$6:$C$505,"="&amp;C127,$D$6:$D$505,D127)&gt;1,"Duplicate set number",IF(G127="BW","Logged (BW)","Logged"))))))))))))),"Check numeric fields"))</x:f>
      </x:c>
      <x:c r="J127" s="42" t="str">
        <x:f>IF(I127="Logged",E127*F127,"")</x:f>
      </x:c>
      <x:c r="K127" s="43" t="str">
        <x:f>IF(LEFT(I127,6)="Logged",IF(COUNTIFS($A$6:A127,"="&amp;A127,$I$6:I127,"Logged")+COUNTIFS($A$6:A127,"="&amp;A127,$I$6:I127,"Logged (BW)")=1,1,0),"")</x:f>
      </x:c>
    </x:row>
    <x:row r="128" ht="25" customHeight="1">
      <x:c r="A128" s="30"/>
      <x:c r="B128" s="37"/>
      <x:c r="C128" s="7"/>
      <x:c r="D128" s="39"/>
      <x:c r="E128" s="39"/>
      <x:c r="F128" s="40"/>
      <x:c r="G128" s="41"/>
      <x:c r="H128" s="7"/>
      <x:c r="I128" s="22" t="str">
        <x:f>IF(COUNTA(A128:H128)=0,"",IFERROR(IF(OR(NOT(ISTEXT(A128)),LEN(TRIM(A128))=0,A128&lt;&gt;TRIM(A128)),"Check session ID",IF(OR(ISNUMBER(FIND("*",A128)),ISNUMBER(FIND("?",A128)),ISNUMBER(FIND("~",A128))),"Check ID characters",IF(OR(NOT(ISNUMBER(B128)),B128&lt;1,B128&gt;2958465,MOD(B128,1)&lt;&gt;0),"Check date",IF(OR(NOT(ISTEXT(C128)),LEN(TRIM(C128))=0,C128&lt;&gt;TRIM(C128)),"Check exercise name",IF(OR(ISNUMBER(FIND("*",C128)),ISNUMBER(FIND("?",C128)),ISNUMBER(FIND("~",C128))),"Check name characters",IF(OR(NOT(ISNUMBER(D128)),D128&lt;1,MOD(D128,1)&lt;&gt;0),"Check set number",IF(OR(NOT(ISNUMBER(E128)),E128&lt;1,MOD(E128,1)&lt;&gt;0),"Check reps",IF(AND(G128&lt;&gt;"kg",G128&lt;&gt;"lb",G128&lt;&gt;"BW"),"Choose kg, lb or BW",IF(NOT(ISNUMBER(F128)),"Enter numeric load",IF(IF(G128="BW",F128&lt;&gt;0,F128&lt;=0),"Check load / unit",IF(COUNTIFS($A$6:$A$505,"="&amp;A128,$B$6:$B$505,"&gt;=1",$B$6:$B$505,"&lt;&gt;"&amp;B128)&gt;0,"ID has multiple dates",IF(COUNTIFS($A$6:$A$505,"="&amp;A128,$C$6:$C$505,"="&amp;C128,$D$6:$D$505,D128)&gt;1,"Duplicate set number",IF(G128="BW","Logged (BW)","Logged"))))))))))))),"Check numeric fields"))</x:f>
      </x:c>
      <x:c r="J128" s="42" t="str">
        <x:f>IF(I128="Logged",E128*F128,"")</x:f>
      </x:c>
      <x:c r="K128" s="43" t="str">
        <x:f>IF(LEFT(I128,6)="Logged",IF(COUNTIFS($A$6:A128,"="&amp;A128,$I$6:I128,"Logged")+COUNTIFS($A$6:A128,"="&amp;A128,$I$6:I128,"Logged (BW)")=1,1,0),"")</x:f>
      </x:c>
    </x:row>
    <x:row r="129" ht="25" customHeight="1">
      <x:c r="A129" s="30"/>
      <x:c r="B129" s="37"/>
      <x:c r="C129" s="7"/>
      <x:c r="D129" s="39"/>
      <x:c r="E129" s="39"/>
      <x:c r="F129" s="40"/>
      <x:c r="G129" s="41"/>
      <x:c r="H129" s="7"/>
      <x:c r="I129" s="22" t="str">
        <x:f>IF(COUNTA(A129:H129)=0,"",IFERROR(IF(OR(NOT(ISTEXT(A129)),LEN(TRIM(A129))=0,A129&lt;&gt;TRIM(A129)),"Check session ID",IF(OR(ISNUMBER(FIND("*",A129)),ISNUMBER(FIND("?",A129)),ISNUMBER(FIND("~",A129))),"Check ID characters",IF(OR(NOT(ISNUMBER(B129)),B129&lt;1,B129&gt;2958465,MOD(B129,1)&lt;&gt;0),"Check date",IF(OR(NOT(ISTEXT(C129)),LEN(TRIM(C129))=0,C129&lt;&gt;TRIM(C129)),"Check exercise name",IF(OR(ISNUMBER(FIND("*",C129)),ISNUMBER(FIND("?",C129)),ISNUMBER(FIND("~",C129))),"Check name characters",IF(OR(NOT(ISNUMBER(D129)),D129&lt;1,MOD(D129,1)&lt;&gt;0),"Check set number",IF(OR(NOT(ISNUMBER(E129)),E129&lt;1,MOD(E129,1)&lt;&gt;0),"Check reps",IF(AND(G129&lt;&gt;"kg",G129&lt;&gt;"lb",G129&lt;&gt;"BW"),"Choose kg, lb or BW",IF(NOT(ISNUMBER(F129)),"Enter numeric load",IF(IF(G129="BW",F129&lt;&gt;0,F129&lt;=0),"Check load / unit",IF(COUNTIFS($A$6:$A$505,"="&amp;A129,$B$6:$B$505,"&gt;=1",$B$6:$B$505,"&lt;&gt;"&amp;B129)&gt;0,"ID has multiple dates",IF(COUNTIFS($A$6:$A$505,"="&amp;A129,$C$6:$C$505,"="&amp;C129,$D$6:$D$505,D129)&gt;1,"Duplicate set number",IF(G129="BW","Logged (BW)","Logged"))))))))))))),"Check numeric fields"))</x:f>
      </x:c>
      <x:c r="J129" s="42" t="str">
        <x:f>IF(I129="Logged",E129*F129,"")</x:f>
      </x:c>
      <x:c r="K129" s="43" t="str">
        <x:f>IF(LEFT(I129,6)="Logged",IF(COUNTIFS($A$6:A129,"="&amp;A129,$I$6:I129,"Logged")+COUNTIFS($A$6:A129,"="&amp;A129,$I$6:I129,"Logged (BW)")=1,1,0),"")</x:f>
      </x:c>
    </x:row>
    <x:row r="130" ht="25" customHeight="1">
      <x:c r="A130" s="30"/>
      <x:c r="B130" s="37"/>
      <x:c r="C130" s="7"/>
      <x:c r="D130" s="39"/>
      <x:c r="E130" s="39"/>
      <x:c r="F130" s="40"/>
      <x:c r="G130" s="41"/>
      <x:c r="H130" s="7"/>
      <x:c r="I130" s="22" t="str">
        <x:f>IF(COUNTA(A130:H130)=0,"",IFERROR(IF(OR(NOT(ISTEXT(A130)),LEN(TRIM(A130))=0,A130&lt;&gt;TRIM(A130)),"Check session ID",IF(OR(ISNUMBER(FIND("*",A130)),ISNUMBER(FIND("?",A130)),ISNUMBER(FIND("~",A130))),"Check ID characters",IF(OR(NOT(ISNUMBER(B130)),B130&lt;1,B130&gt;2958465,MOD(B130,1)&lt;&gt;0),"Check date",IF(OR(NOT(ISTEXT(C130)),LEN(TRIM(C130))=0,C130&lt;&gt;TRIM(C130)),"Check exercise name",IF(OR(ISNUMBER(FIND("*",C130)),ISNUMBER(FIND("?",C130)),ISNUMBER(FIND("~",C130))),"Check name characters",IF(OR(NOT(ISNUMBER(D130)),D130&lt;1,MOD(D130,1)&lt;&gt;0),"Check set number",IF(OR(NOT(ISNUMBER(E130)),E130&lt;1,MOD(E130,1)&lt;&gt;0),"Check reps",IF(AND(G130&lt;&gt;"kg",G130&lt;&gt;"lb",G130&lt;&gt;"BW"),"Choose kg, lb or BW",IF(NOT(ISNUMBER(F130)),"Enter numeric load",IF(IF(G130="BW",F130&lt;&gt;0,F130&lt;=0),"Check load / unit",IF(COUNTIFS($A$6:$A$505,"="&amp;A130,$B$6:$B$505,"&gt;=1",$B$6:$B$505,"&lt;&gt;"&amp;B130)&gt;0,"ID has multiple dates",IF(COUNTIFS($A$6:$A$505,"="&amp;A130,$C$6:$C$505,"="&amp;C130,$D$6:$D$505,D130)&gt;1,"Duplicate set number",IF(G130="BW","Logged (BW)","Logged"))))))))))))),"Check numeric fields"))</x:f>
      </x:c>
      <x:c r="J130" s="42" t="str">
        <x:f>IF(I130="Logged",E130*F130,"")</x:f>
      </x:c>
      <x:c r="K130" s="43" t="str">
        <x:f>IF(LEFT(I130,6)="Logged",IF(COUNTIFS($A$6:A130,"="&amp;A130,$I$6:I130,"Logged")+COUNTIFS($A$6:A130,"="&amp;A130,$I$6:I130,"Logged (BW)")=1,1,0),"")</x:f>
      </x:c>
    </x:row>
    <x:row r="131" ht="25" customHeight="1">
      <x:c r="A131" s="30"/>
      <x:c r="B131" s="37"/>
      <x:c r="C131" s="7"/>
      <x:c r="D131" s="39"/>
      <x:c r="E131" s="39"/>
      <x:c r="F131" s="40"/>
      <x:c r="G131" s="41"/>
      <x:c r="H131" s="7"/>
      <x:c r="I131" s="22" t="str">
        <x:f>IF(COUNTA(A131:H131)=0,"",IFERROR(IF(OR(NOT(ISTEXT(A131)),LEN(TRIM(A131))=0,A131&lt;&gt;TRIM(A131)),"Check session ID",IF(OR(ISNUMBER(FIND("*",A131)),ISNUMBER(FIND("?",A131)),ISNUMBER(FIND("~",A131))),"Check ID characters",IF(OR(NOT(ISNUMBER(B131)),B131&lt;1,B131&gt;2958465,MOD(B131,1)&lt;&gt;0),"Check date",IF(OR(NOT(ISTEXT(C131)),LEN(TRIM(C131))=0,C131&lt;&gt;TRIM(C131)),"Check exercise name",IF(OR(ISNUMBER(FIND("*",C131)),ISNUMBER(FIND("?",C131)),ISNUMBER(FIND("~",C131))),"Check name characters",IF(OR(NOT(ISNUMBER(D131)),D131&lt;1,MOD(D131,1)&lt;&gt;0),"Check set number",IF(OR(NOT(ISNUMBER(E131)),E131&lt;1,MOD(E131,1)&lt;&gt;0),"Check reps",IF(AND(G131&lt;&gt;"kg",G131&lt;&gt;"lb",G131&lt;&gt;"BW"),"Choose kg, lb or BW",IF(NOT(ISNUMBER(F131)),"Enter numeric load",IF(IF(G131="BW",F131&lt;&gt;0,F131&lt;=0),"Check load / unit",IF(COUNTIFS($A$6:$A$505,"="&amp;A131,$B$6:$B$505,"&gt;=1",$B$6:$B$505,"&lt;&gt;"&amp;B131)&gt;0,"ID has multiple dates",IF(COUNTIFS($A$6:$A$505,"="&amp;A131,$C$6:$C$505,"="&amp;C131,$D$6:$D$505,D131)&gt;1,"Duplicate set number",IF(G131="BW","Logged (BW)","Logged"))))))))))))),"Check numeric fields"))</x:f>
      </x:c>
      <x:c r="J131" s="42" t="str">
        <x:f>IF(I131="Logged",E131*F131,"")</x:f>
      </x:c>
      <x:c r="K131" s="43" t="str">
        <x:f>IF(LEFT(I131,6)="Logged",IF(COUNTIFS($A$6:A131,"="&amp;A131,$I$6:I131,"Logged")+COUNTIFS($A$6:A131,"="&amp;A131,$I$6:I131,"Logged (BW)")=1,1,0),"")</x:f>
      </x:c>
    </x:row>
    <x:row r="132" ht="25" customHeight="1">
      <x:c r="A132" s="30"/>
      <x:c r="B132" s="37"/>
      <x:c r="C132" s="7"/>
      <x:c r="D132" s="39"/>
      <x:c r="E132" s="39"/>
      <x:c r="F132" s="40"/>
      <x:c r="G132" s="41"/>
      <x:c r="H132" s="7"/>
      <x:c r="I132" s="22" t="str">
        <x:f>IF(COUNTA(A132:H132)=0,"",IFERROR(IF(OR(NOT(ISTEXT(A132)),LEN(TRIM(A132))=0,A132&lt;&gt;TRIM(A132)),"Check session ID",IF(OR(ISNUMBER(FIND("*",A132)),ISNUMBER(FIND("?",A132)),ISNUMBER(FIND("~",A132))),"Check ID characters",IF(OR(NOT(ISNUMBER(B132)),B132&lt;1,B132&gt;2958465,MOD(B132,1)&lt;&gt;0),"Check date",IF(OR(NOT(ISTEXT(C132)),LEN(TRIM(C132))=0,C132&lt;&gt;TRIM(C132)),"Check exercise name",IF(OR(ISNUMBER(FIND("*",C132)),ISNUMBER(FIND("?",C132)),ISNUMBER(FIND("~",C132))),"Check name characters",IF(OR(NOT(ISNUMBER(D132)),D132&lt;1,MOD(D132,1)&lt;&gt;0),"Check set number",IF(OR(NOT(ISNUMBER(E132)),E132&lt;1,MOD(E132,1)&lt;&gt;0),"Check reps",IF(AND(G132&lt;&gt;"kg",G132&lt;&gt;"lb",G132&lt;&gt;"BW"),"Choose kg, lb or BW",IF(NOT(ISNUMBER(F132)),"Enter numeric load",IF(IF(G132="BW",F132&lt;&gt;0,F132&lt;=0),"Check load / unit",IF(COUNTIFS($A$6:$A$505,"="&amp;A132,$B$6:$B$505,"&gt;=1",$B$6:$B$505,"&lt;&gt;"&amp;B132)&gt;0,"ID has multiple dates",IF(COUNTIFS($A$6:$A$505,"="&amp;A132,$C$6:$C$505,"="&amp;C132,$D$6:$D$505,D132)&gt;1,"Duplicate set number",IF(G132="BW","Logged (BW)","Logged"))))))))))))),"Check numeric fields"))</x:f>
      </x:c>
      <x:c r="J132" s="42" t="str">
        <x:f>IF(I132="Logged",E132*F132,"")</x:f>
      </x:c>
      <x:c r="K132" s="43" t="str">
        <x:f>IF(LEFT(I132,6)="Logged",IF(COUNTIFS($A$6:A132,"="&amp;A132,$I$6:I132,"Logged")+COUNTIFS($A$6:A132,"="&amp;A132,$I$6:I132,"Logged (BW)")=1,1,0),"")</x:f>
      </x:c>
    </x:row>
    <x:row r="133" ht="25" customHeight="1">
      <x:c r="A133" s="30"/>
      <x:c r="B133" s="37"/>
      <x:c r="C133" s="7"/>
      <x:c r="D133" s="39"/>
      <x:c r="E133" s="39"/>
      <x:c r="F133" s="40"/>
      <x:c r="G133" s="41"/>
      <x:c r="H133" s="7"/>
      <x:c r="I133" s="22" t="str">
        <x:f>IF(COUNTA(A133:H133)=0,"",IFERROR(IF(OR(NOT(ISTEXT(A133)),LEN(TRIM(A133))=0,A133&lt;&gt;TRIM(A133)),"Check session ID",IF(OR(ISNUMBER(FIND("*",A133)),ISNUMBER(FIND("?",A133)),ISNUMBER(FIND("~",A133))),"Check ID characters",IF(OR(NOT(ISNUMBER(B133)),B133&lt;1,B133&gt;2958465,MOD(B133,1)&lt;&gt;0),"Check date",IF(OR(NOT(ISTEXT(C133)),LEN(TRIM(C133))=0,C133&lt;&gt;TRIM(C133)),"Check exercise name",IF(OR(ISNUMBER(FIND("*",C133)),ISNUMBER(FIND("?",C133)),ISNUMBER(FIND("~",C133))),"Check name characters",IF(OR(NOT(ISNUMBER(D133)),D133&lt;1,MOD(D133,1)&lt;&gt;0),"Check set number",IF(OR(NOT(ISNUMBER(E133)),E133&lt;1,MOD(E133,1)&lt;&gt;0),"Check reps",IF(AND(G133&lt;&gt;"kg",G133&lt;&gt;"lb",G133&lt;&gt;"BW"),"Choose kg, lb or BW",IF(NOT(ISNUMBER(F133)),"Enter numeric load",IF(IF(G133="BW",F133&lt;&gt;0,F133&lt;=0),"Check load / unit",IF(COUNTIFS($A$6:$A$505,"="&amp;A133,$B$6:$B$505,"&gt;=1",$B$6:$B$505,"&lt;&gt;"&amp;B133)&gt;0,"ID has multiple dates",IF(COUNTIFS($A$6:$A$505,"="&amp;A133,$C$6:$C$505,"="&amp;C133,$D$6:$D$505,D133)&gt;1,"Duplicate set number",IF(G133="BW","Logged (BW)","Logged"))))))))))))),"Check numeric fields"))</x:f>
      </x:c>
      <x:c r="J133" s="42" t="str">
        <x:f>IF(I133="Logged",E133*F133,"")</x:f>
      </x:c>
      <x:c r="K133" s="43" t="str">
        <x:f>IF(LEFT(I133,6)="Logged",IF(COUNTIFS($A$6:A133,"="&amp;A133,$I$6:I133,"Logged")+COUNTIFS($A$6:A133,"="&amp;A133,$I$6:I133,"Logged (BW)")=1,1,0),"")</x:f>
      </x:c>
    </x:row>
    <x:row r="134" ht="25" customHeight="1">
      <x:c r="A134" s="30"/>
      <x:c r="B134" s="37"/>
      <x:c r="C134" s="7"/>
      <x:c r="D134" s="39"/>
      <x:c r="E134" s="39"/>
      <x:c r="F134" s="40"/>
      <x:c r="G134" s="41"/>
      <x:c r="H134" s="7"/>
      <x:c r="I134" s="22" t="str">
        <x:f>IF(COUNTA(A134:H134)=0,"",IFERROR(IF(OR(NOT(ISTEXT(A134)),LEN(TRIM(A134))=0,A134&lt;&gt;TRIM(A134)),"Check session ID",IF(OR(ISNUMBER(FIND("*",A134)),ISNUMBER(FIND("?",A134)),ISNUMBER(FIND("~",A134))),"Check ID characters",IF(OR(NOT(ISNUMBER(B134)),B134&lt;1,B134&gt;2958465,MOD(B134,1)&lt;&gt;0),"Check date",IF(OR(NOT(ISTEXT(C134)),LEN(TRIM(C134))=0,C134&lt;&gt;TRIM(C134)),"Check exercise name",IF(OR(ISNUMBER(FIND("*",C134)),ISNUMBER(FIND("?",C134)),ISNUMBER(FIND("~",C134))),"Check name characters",IF(OR(NOT(ISNUMBER(D134)),D134&lt;1,MOD(D134,1)&lt;&gt;0),"Check set number",IF(OR(NOT(ISNUMBER(E134)),E134&lt;1,MOD(E134,1)&lt;&gt;0),"Check reps",IF(AND(G134&lt;&gt;"kg",G134&lt;&gt;"lb",G134&lt;&gt;"BW"),"Choose kg, lb or BW",IF(NOT(ISNUMBER(F134)),"Enter numeric load",IF(IF(G134="BW",F134&lt;&gt;0,F134&lt;=0),"Check load / unit",IF(COUNTIFS($A$6:$A$505,"="&amp;A134,$B$6:$B$505,"&gt;=1",$B$6:$B$505,"&lt;&gt;"&amp;B134)&gt;0,"ID has multiple dates",IF(COUNTIFS($A$6:$A$505,"="&amp;A134,$C$6:$C$505,"="&amp;C134,$D$6:$D$505,D134)&gt;1,"Duplicate set number",IF(G134="BW","Logged (BW)","Logged"))))))))))))),"Check numeric fields"))</x:f>
      </x:c>
      <x:c r="J134" s="42" t="str">
        <x:f>IF(I134="Logged",E134*F134,"")</x:f>
      </x:c>
      <x:c r="K134" s="43" t="str">
        <x:f>IF(LEFT(I134,6)="Logged",IF(COUNTIFS($A$6:A134,"="&amp;A134,$I$6:I134,"Logged")+COUNTIFS($A$6:A134,"="&amp;A134,$I$6:I134,"Logged (BW)")=1,1,0),"")</x:f>
      </x:c>
    </x:row>
    <x:row r="135" ht="25" customHeight="1">
      <x:c r="A135" s="30"/>
      <x:c r="B135" s="37"/>
      <x:c r="C135" s="7"/>
      <x:c r="D135" s="39"/>
      <x:c r="E135" s="39"/>
      <x:c r="F135" s="40"/>
      <x:c r="G135" s="41"/>
      <x:c r="H135" s="7"/>
      <x:c r="I135" s="22" t="str">
        <x:f>IF(COUNTA(A135:H135)=0,"",IFERROR(IF(OR(NOT(ISTEXT(A135)),LEN(TRIM(A135))=0,A135&lt;&gt;TRIM(A135)),"Check session ID",IF(OR(ISNUMBER(FIND("*",A135)),ISNUMBER(FIND("?",A135)),ISNUMBER(FIND("~",A135))),"Check ID characters",IF(OR(NOT(ISNUMBER(B135)),B135&lt;1,B135&gt;2958465,MOD(B135,1)&lt;&gt;0),"Check date",IF(OR(NOT(ISTEXT(C135)),LEN(TRIM(C135))=0,C135&lt;&gt;TRIM(C135)),"Check exercise name",IF(OR(ISNUMBER(FIND("*",C135)),ISNUMBER(FIND("?",C135)),ISNUMBER(FIND("~",C135))),"Check name characters",IF(OR(NOT(ISNUMBER(D135)),D135&lt;1,MOD(D135,1)&lt;&gt;0),"Check set number",IF(OR(NOT(ISNUMBER(E135)),E135&lt;1,MOD(E135,1)&lt;&gt;0),"Check reps",IF(AND(G135&lt;&gt;"kg",G135&lt;&gt;"lb",G135&lt;&gt;"BW"),"Choose kg, lb or BW",IF(NOT(ISNUMBER(F135)),"Enter numeric load",IF(IF(G135="BW",F135&lt;&gt;0,F135&lt;=0),"Check load / unit",IF(COUNTIFS($A$6:$A$505,"="&amp;A135,$B$6:$B$505,"&gt;=1",$B$6:$B$505,"&lt;&gt;"&amp;B135)&gt;0,"ID has multiple dates",IF(COUNTIFS($A$6:$A$505,"="&amp;A135,$C$6:$C$505,"="&amp;C135,$D$6:$D$505,D135)&gt;1,"Duplicate set number",IF(G135="BW","Logged (BW)","Logged"))))))))))))),"Check numeric fields"))</x:f>
      </x:c>
      <x:c r="J135" s="42" t="str">
        <x:f>IF(I135="Logged",E135*F135,"")</x:f>
      </x:c>
      <x:c r="K135" s="43" t="str">
        <x:f>IF(LEFT(I135,6)="Logged",IF(COUNTIFS($A$6:A135,"="&amp;A135,$I$6:I135,"Logged")+COUNTIFS($A$6:A135,"="&amp;A135,$I$6:I135,"Logged (BW)")=1,1,0),"")</x:f>
      </x:c>
    </x:row>
    <x:row r="136" ht="25" customHeight="1">
      <x:c r="A136" s="30"/>
      <x:c r="B136" s="37"/>
      <x:c r="C136" s="7"/>
      <x:c r="D136" s="39"/>
      <x:c r="E136" s="39"/>
      <x:c r="F136" s="40"/>
      <x:c r="G136" s="41"/>
      <x:c r="H136" s="7"/>
      <x:c r="I136" s="22" t="str">
        <x:f>IF(COUNTA(A136:H136)=0,"",IFERROR(IF(OR(NOT(ISTEXT(A136)),LEN(TRIM(A136))=0,A136&lt;&gt;TRIM(A136)),"Check session ID",IF(OR(ISNUMBER(FIND("*",A136)),ISNUMBER(FIND("?",A136)),ISNUMBER(FIND("~",A136))),"Check ID characters",IF(OR(NOT(ISNUMBER(B136)),B136&lt;1,B136&gt;2958465,MOD(B136,1)&lt;&gt;0),"Check date",IF(OR(NOT(ISTEXT(C136)),LEN(TRIM(C136))=0,C136&lt;&gt;TRIM(C136)),"Check exercise name",IF(OR(ISNUMBER(FIND("*",C136)),ISNUMBER(FIND("?",C136)),ISNUMBER(FIND("~",C136))),"Check name characters",IF(OR(NOT(ISNUMBER(D136)),D136&lt;1,MOD(D136,1)&lt;&gt;0),"Check set number",IF(OR(NOT(ISNUMBER(E136)),E136&lt;1,MOD(E136,1)&lt;&gt;0),"Check reps",IF(AND(G136&lt;&gt;"kg",G136&lt;&gt;"lb",G136&lt;&gt;"BW"),"Choose kg, lb or BW",IF(NOT(ISNUMBER(F136)),"Enter numeric load",IF(IF(G136="BW",F136&lt;&gt;0,F136&lt;=0),"Check load / unit",IF(COUNTIFS($A$6:$A$505,"="&amp;A136,$B$6:$B$505,"&gt;=1",$B$6:$B$505,"&lt;&gt;"&amp;B136)&gt;0,"ID has multiple dates",IF(COUNTIFS($A$6:$A$505,"="&amp;A136,$C$6:$C$505,"="&amp;C136,$D$6:$D$505,D136)&gt;1,"Duplicate set number",IF(G136="BW","Logged (BW)","Logged"))))))))))))),"Check numeric fields"))</x:f>
      </x:c>
      <x:c r="J136" s="42" t="str">
        <x:f>IF(I136="Logged",E136*F136,"")</x:f>
      </x:c>
      <x:c r="K136" s="43" t="str">
        <x:f>IF(LEFT(I136,6)="Logged",IF(COUNTIFS($A$6:A136,"="&amp;A136,$I$6:I136,"Logged")+COUNTIFS($A$6:A136,"="&amp;A136,$I$6:I136,"Logged (BW)")=1,1,0),"")</x:f>
      </x:c>
    </x:row>
    <x:row r="137" ht="25" customHeight="1">
      <x:c r="A137" s="30"/>
      <x:c r="B137" s="37"/>
      <x:c r="C137" s="7"/>
      <x:c r="D137" s="39"/>
      <x:c r="E137" s="39"/>
      <x:c r="F137" s="40"/>
      <x:c r="G137" s="41"/>
      <x:c r="H137" s="7"/>
      <x:c r="I137" s="22" t="str">
        <x:f>IF(COUNTA(A137:H137)=0,"",IFERROR(IF(OR(NOT(ISTEXT(A137)),LEN(TRIM(A137))=0,A137&lt;&gt;TRIM(A137)),"Check session ID",IF(OR(ISNUMBER(FIND("*",A137)),ISNUMBER(FIND("?",A137)),ISNUMBER(FIND("~",A137))),"Check ID characters",IF(OR(NOT(ISNUMBER(B137)),B137&lt;1,B137&gt;2958465,MOD(B137,1)&lt;&gt;0),"Check date",IF(OR(NOT(ISTEXT(C137)),LEN(TRIM(C137))=0,C137&lt;&gt;TRIM(C137)),"Check exercise name",IF(OR(ISNUMBER(FIND("*",C137)),ISNUMBER(FIND("?",C137)),ISNUMBER(FIND("~",C137))),"Check name characters",IF(OR(NOT(ISNUMBER(D137)),D137&lt;1,MOD(D137,1)&lt;&gt;0),"Check set number",IF(OR(NOT(ISNUMBER(E137)),E137&lt;1,MOD(E137,1)&lt;&gt;0),"Check reps",IF(AND(G137&lt;&gt;"kg",G137&lt;&gt;"lb",G137&lt;&gt;"BW"),"Choose kg, lb or BW",IF(NOT(ISNUMBER(F137)),"Enter numeric load",IF(IF(G137="BW",F137&lt;&gt;0,F137&lt;=0),"Check load / unit",IF(COUNTIFS($A$6:$A$505,"="&amp;A137,$B$6:$B$505,"&gt;=1",$B$6:$B$505,"&lt;&gt;"&amp;B137)&gt;0,"ID has multiple dates",IF(COUNTIFS($A$6:$A$505,"="&amp;A137,$C$6:$C$505,"="&amp;C137,$D$6:$D$505,D137)&gt;1,"Duplicate set number",IF(G137="BW","Logged (BW)","Logged"))))))))))))),"Check numeric fields"))</x:f>
      </x:c>
      <x:c r="J137" s="42" t="str">
        <x:f>IF(I137="Logged",E137*F137,"")</x:f>
      </x:c>
      <x:c r="K137" s="43" t="str">
        <x:f>IF(LEFT(I137,6)="Logged",IF(COUNTIFS($A$6:A137,"="&amp;A137,$I$6:I137,"Logged")+COUNTIFS($A$6:A137,"="&amp;A137,$I$6:I137,"Logged (BW)")=1,1,0),"")</x:f>
      </x:c>
    </x:row>
    <x:row r="138" ht="25" customHeight="1">
      <x:c r="A138" s="30"/>
      <x:c r="B138" s="37"/>
      <x:c r="C138" s="7"/>
      <x:c r="D138" s="39"/>
      <x:c r="E138" s="39"/>
      <x:c r="F138" s="40"/>
      <x:c r="G138" s="41"/>
      <x:c r="H138" s="7"/>
      <x:c r="I138" s="22" t="str">
        <x:f>IF(COUNTA(A138:H138)=0,"",IFERROR(IF(OR(NOT(ISTEXT(A138)),LEN(TRIM(A138))=0,A138&lt;&gt;TRIM(A138)),"Check session ID",IF(OR(ISNUMBER(FIND("*",A138)),ISNUMBER(FIND("?",A138)),ISNUMBER(FIND("~",A138))),"Check ID characters",IF(OR(NOT(ISNUMBER(B138)),B138&lt;1,B138&gt;2958465,MOD(B138,1)&lt;&gt;0),"Check date",IF(OR(NOT(ISTEXT(C138)),LEN(TRIM(C138))=0,C138&lt;&gt;TRIM(C138)),"Check exercise name",IF(OR(ISNUMBER(FIND("*",C138)),ISNUMBER(FIND("?",C138)),ISNUMBER(FIND("~",C138))),"Check name characters",IF(OR(NOT(ISNUMBER(D138)),D138&lt;1,MOD(D138,1)&lt;&gt;0),"Check set number",IF(OR(NOT(ISNUMBER(E138)),E138&lt;1,MOD(E138,1)&lt;&gt;0),"Check reps",IF(AND(G138&lt;&gt;"kg",G138&lt;&gt;"lb",G138&lt;&gt;"BW"),"Choose kg, lb or BW",IF(NOT(ISNUMBER(F138)),"Enter numeric load",IF(IF(G138="BW",F138&lt;&gt;0,F138&lt;=0),"Check load / unit",IF(COUNTIFS($A$6:$A$505,"="&amp;A138,$B$6:$B$505,"&gt;=1",$B$6:$B$505,"&lt;&gt;"&amp;B138)&gt;0,"ID has multiple dates",IF(COUNTIFS($A$6:$A$505,"="&amp;A138,$C$6:$C$505,"="&amp;C138,$D$6:$D$505,D138)&gt;1,"Duplicate set number",IF(G138="BW","Logged (BW)","Logged"))))))))))))),"Check numeric fields"))</x:f>
      </x:c>
      <x:c r="J138" s="42" t="str">
        <x:f>IF(I138="Logged",E138*F138,"")</x:f>
      </x:c>
      <x:c r="K138" s="43" t="str">
        <x:f>IF(LEFT(I138,6)="Logged",IF(COUNTIFS($A$6:A138,"="&amp;A138,$I$6:I138,"Logged")+COUNTIFS($A$6:A138,"="&amp;A138,$I$6:I138,"Logged (BW)")=1,1,0),"")</x:f>
      </x:c>
    </x:row>
    <x:row r="139" ht="25" customHeight="1">
      <x:c r="A139" s="30"/>
      <x:c r="B139" s="37"/>
      <x:c r="C139" s="7"/>
      <x:c r="D139" s="39"/>
      <x:c r="E139" s="39"/>
      <x:c r="F139" s="40"/>
      <x:c r="G139" s="41"/>
      <x:c r="H139" s="7"/>
      <x:c r="I139" s="22" t="str">
        <x:f>IF(COUNTA(A139:H139)=0,"",IFERROR(IF(OR(NOT(ISTEXT(A139)),LEN(TRIM(A139))=0,A139&lt;&gt;TRIM(A139)),"Check session ID",IF(OR(ISNUMBER(FIND("*",A139)),ISNUMBER(FIND("?",A139)),ISNUMBER(FIND("~",A139))),"Check ID characters",IF(OR(NOT(ISNUMBER(B139)),B139&lt;1,B139&gt;2958465,MOD(B139,1)&lt;&gt;0),"Check date",IF(OR(NOT(ISTEXT(C139)),LEN(TRIM(C139))=0,C139&lt;&gt;TRIM(C139)),"Check exercise name",IF(OR(ISNUMBER(FIND("*",C139)),ISNUMBER(FIND("?",C139)),ISNUMBER(FIND("~",C139))),"Check name characters",IF(OR(NOT(ISNUMBER(D139)),D139&lt;1,MOD(D139,1)&lt;&gt;0),"Check set number",IF(OR(NOT(ISNUMBER(E139)),E139&lt;1,MOD(E139,1)&lt;&gt;0),"Check reps",IF(AND(G139&lt;&gt;"kg",G139&lt;&gt;"lb",G139&lt;&gt;"BW"),"Choose kg, lb or BW",IF(NOT(ISNUMBER(F139)),"Enter numeric load",IF(IF(G139="BW",F139&lt;&gt;0,F139&lt;=0),"Check load / unit",IF(COUNTIFS($A$6:$A$505,"="&amp;A139,$B$6:$B$505,"&gt;=1",$B$6:$B$505,"&lt;&gt;"&amp;B139)&gt;0,"ID has multiple dates",IF(COUNTIFS($A$6:$A$505,"="&amp;A139,$C$6:$C$505,"="&amp;C139,$D$6:$D$505,D139)&gt;1,"Duplicate set number",IF(G139="BW","Logged (BW)","Logged"))))))))))))),"Check numeric fields"))</x:f>
      </x:c>
      <x:c r="J139" s="42" t="str">
        <x:f>IF(I139="Logged",E139*F139,"")</x:f>
      </x:c>
      <x:c r="K139" s="43" t="str">
        <x:f>IF(LEFT(I139,6)="Logged",IF(COUNTIFS($A$6:A139,"="&amp;A139,$I$6:I139,"Logged")+COUNTIFS($A$6:A139,"="&amp;A139,$I$6:I139,"Logged (BW)")=1,1,0),"")</x:f>
      </x:c>
    </x:row>
    <x:row r="140" ht="25" customHeight="1">
      <x:c r="A140" s="30"/>
      <x:c r="B140" s="37"/>
      <x:c r="C140" s="7"/>
      <x:c r="D140" s="39"/>
      <x:c r="E140" s="39"/>
      <x:c r="F140" s="40"/>
      <x:c r="G140" s="41"/>
      <x:c r="H140" s="7"/>
      <x:c r="I140" s="22" t="str">
        <x:f>IF(COUNTA(A140:H140)=0,"",IFERROR(IF(OR(NOT(ISTEXT(A140)),LEN(TRIM(A140))=0,A140&lt;&gt;TRIM(A140)),"Check session ID",IF(OR(ISNUMBER(FIND("*",A140)),ISNUMBER(FIND("?",A140)),ISNUMBER(FIND("~",A140))),"Check ID characters",IF(OR(NOT(ISNUMBER(B140)),B140&lt;1,B140&gt;2958465,MOD(B140,1)&lt;&gt;0),"Check date",IF(OR(NOT(ISTEXT(C140)),LEN(TRIM(C140))=0,C140&lt;&gt;TRIM(C140)),"Check exercise name",IF(OR(ISNUMBER(FIND("*",C140)),ISNUMBER(FIND("?",C140)),ISNUMBER(FIND("~",C140))),"Check name characters",IF(OR(NOT(ISNUMBER(D140)),D140&lt;1,MOD(D140,1)&lt;&gt;0),"Check set number",IF(OR(NOT(ISNUMBER(E140)),E140&lt;1,MOD(E140,1)&lt;&gt;0),"Check reps",IF(AND(G140&lt;&gt;"kg",G140&lt;&gt;"lb",G140&lt;&gt;"BW"),"Choose kg, lb or BW",IF(NOT(ISNUMBER(F140)),"Enter numeric load",IF(IF(G140="BW",F140&lt;&gt;0,F140&lt;=0),"Check load / unit",IF(COUNTIFS($A$6:$A$505,"="&amp;A140,$B$6:$B$505,"&gt;=1",$B$6:$B$505,"&lt;&gt;"&amp;B140)&gt;0,"ID has multiple dates",IF(COUNTIFS($A$6:$A$505,"="&amp;A140,$C$6:$C$505,"="&amp;C140,$D$6:$D$505,D140)&gt;1,"Duplicate set number",IF(G140="BW","Logged (BW)","Logged"))))))))))))),"Check numeric fields"))</x:f>
      </x:c>
      <x:c r="J140" s="42" t="str">
        <x:f>IF(I140="Logged",E140*F140,"")</x:f>
      </x:c>
      <x:c r="K140" s="43" t="str">
        <x:f>IF(LEFT(I140,6)="Logged",IF(COUNTIFS($A$6:A140,"="&amp;A140,$I$6:I140,"Logged")+COUNTIFS($A$6:A140,"="&amp;A140,$I$6:I140,"Logged (BW)")=1,1,0),"")</x:f>
      </x:c>
    </x:row>
    <x:row r="141" ht="25" customHeight="1">
      <x:c r="A141" s="30"/>
      <x:c r="B141" s="37"/>
      <x:c r="C141" s="7"/>
      <x:c r="D141" s="39"/>
      <x:c r="E141" s="39"/>
      <x:c r="F141" s="40"/>
      <x:c r="G141" s="41"/>
      <x:c r="H141" s="7"/>
      <x:c r="I141" s="22" t="str">
        <x:f>IF(COUNTA(A141:H141)=0,"",IFERROR(IF(OR(NOT(ISTEXT(A141)),LEN(TRIM(A141))=0,A141&lt;&gt;TRIM(A141)),"Check session ID",IF(OR(ISNUMBER(FIND("*",A141)),ISNUMBER(FIND("?",A141)),ISNUMBER(FIND("~",A141))),"Check ID characters",IF(OR(NOT(ISNUMBER(B141)),B141&lt;1,B141&gt;2958465,MOD(B141,1)&lt;&gt;0),"Check date",IF(OR(NOT(ISTEXT(C141)),LEN(TRIM(C141))=0,C141&lt;&gt;TRIM(C141)),"Check exercise name",IF(OR(ISNUMBER(FIND("*",C141)),ISNUMBER(FIND("?",C141)),ISNUMBER(FIND("~",C141))),"Check name characters",IF(OR(NOT(ISNUMBER(D141)),D141&lt;1,MOD(D141,1)&lt;&gt;0),"Check set number",IF(OR(NOT(ISNUMBER(E141)),E141&lt;1,MOD(E141,1)&lt;&gt;0),"Check reps",IF(AND(G141&lt;&gt;"kg",G141&lt;&gt;"lb",G141&lt;&gt;"BW"),"Choose kg, lb or BW",IF(NOT(ISNUMBER(F141)),"Enter numeric load",IF(IF(G141="BW",F141&lt;&gt;0,F141&lt;=0),"Check load / unit",IF(COUNTIFS($A$6:$A$505,"="&amp;A141,$B$6:$B$505,"&gt;=1",$B$6:$B$505,"&lt;&gt;"&amp;B141)&gt;0,"ID has multiple dates",IF(COUNTIFS($A$6:$A$505,"="&amp;A141,$C$6:$C$505,"="&amp;C141,$D$6:$D$505,D141)&gt;1,"Duplicate set number",IF(G141="BW","Logged (BW)","Logged"))))))))))))),"Check numeric fields"))</x:f>
      </x:c>
      <x:c r="J141" s="42" t="str">
        <x:f>IF(I141="Logged",E141*F141,"")</x:f>
      </x:c>
      <x:c r="K141" s="43" t="str">
        <x:f>IF(LEFT(I141,6)="Logged",IF(COUNTIFS($A$6:A141,"="&amp;A141,$I$6:I141,"Logged")+COUNTIFS($A$6:A141,"="&amp;A141,$I$6:I141,"Logged (BW)")=1,1,0),"")</x:f>
      </x:c>
    </x:row>
    <x:row r="142" ht="25" customHeight="1">
      <x:c r="A142" s="30"/>
      <x:c r="B142" s="37"/>
      <x:c r="C142" s="7"/>
      <x:c r="D142" s="39"/>
      <x:c r="E142" s="39"/>
      <x:c r="F142" s="40"/>
      <x:c r="G142" s="41"/>
      <x:c r="H142" s="7"/>
      <x:c r="I142" s="22" t="str">
        <x:f>IF(COUNTA(A142:H142)=0,"",IFERROR(IF(OR(NOT(ISTEXT(A142)),LEN(TRIM(A142))=0,A142&lt;&gt;TRIM(A142)),"Check session ID",IF(OR(ISNUMBER(FIND("*",A142)),ISNUMBER(FIND("?",A142)),ISNUMBER(FIND("~",A142))),"Check ID characters",IF(OR(NOT(ISNUMBER(B142)),B142&lt;1,B142&gt;2958465,MOD(B142,1)&lt;&gt;0),"Check date",IF(OR(NOT(ISTEXT(C142)),LEN(TRIM(C142))=0,C142&lt;&gt;TRIM(C142)),"Check exercise name",IF(OR(ISNUMBER(FIND("*",C142)),ISNUMBER(FIND("?",C142)),ISNUMBER(FIND("~",C142))),"Check name characters",IF(OR(NOT(ISNUMBER(D142)),D142&lt;1,MOD(D142,1)&lt;&gt;0),"Check set number",IF(OR(NOT(ISNUMBER(E142)),E142&lt;1,MOD(E142,1)&lt;&gt;0),"Check reps",IF(AND(G142&lt;&gt;"kg",G142&lt;&gt;"lb",G142&lt;&gt;"BW"),"Choose kg, lb or BW",IF(NOT(ISNUMBER(F142)),"Enter numeric load",IF(IF(G142="BW",F142&lt;&gt;0,F142&lt;=0),"Check load / unit",IF(COUNTIFS($A$6:$A$505,"="&amp;A142,$B$6:$B$505,"&gt;=1",$B$6:$B$505,"&lt;&gt;"&amp;B142)&gt;0,"ID has multiple dates",IF(COUNTIFS($A$6:$A$505,"="&amp;A142,$C$6:$C$505,"="&amp;C142,$D$6:$D$505,D142)&gt;1,"Duplicate set number",IF(G142="BW","Logged (BW)","Logged"))))))))))))),"Check numeric fields"))</x:f>
      </x:c>
      <x:c r="J142" s="42" t="str">
        <x:f>IF(I142="Logged",E142*F142,"")</x:f>
      </x:c>
      <x:c r="K142" s="43" t="str">
        <x:f>IF(LEFT(I142,6)="Logged",IF(COUNTIFS($A$6:A142,"="&amp;A142,$I$6:I142,"Logged")+COUNTIFS($A$6:A142,"="&amp;A142,$I$6:I142,"Logged (BW)")=1,1,0),"")</x:f>
      </x:c>
    </x:row>
    <x:row r="143" ht="25" customHeight="1">
      <x:c r="A143" s="30"/>
      <x:c r="B143" s="37"/>
      <x:c r="C143" s="7"/>
      <x:c r="D143" s="39"/>
      <x:c r="E143" s="39"/>
      <x:c r="F143" s="40"/>
      <x:c r="G143" s="41"/>
      <x:c r="H143" s="7"/>
      <x:c r="I143" s="22" t="str">
        <x:f>IF(COUNTA(A143:H143)=0,"",IFERROR(IF(OR(NOT(ISTEXT(A143)),LEN(TRIM(A143))=0,A143&lt;&gt;TRIM(A143)),"Check session ID",IF(OR(ISNUMBER(FIND("*",A143)),ISNUMBER(FIND("?",A143)),ISNUMBER(FIND("~",A143))),"Check ID characters",IF(OR(NOT(ISNUMBER(B143)),B143&lt;1,B143&gt;2958465,MOD(B143,1)&lt;&gt;0),"Check date",IF(OR(NOT(ISTEXT(C143)),LEN(TRIM(C143))=0,C143&lt;&gt;TRIM(C143)),"Check exercise name",IF(OR(ISNUMBER(FIND("*",C143)),ISNUMBER(FIND("?",C143)),ISNUMBER(FIND("~",C143))),"Check name characters",IF(OR(NOT(ISNUMBER(D143)),D143&lt;1,MOD(D143,1)&lt;&gt;0),"Check set number",IF(OR(NOT(ISNUMBER(E143)),E143&lt;1,MOD(E143,1)&lt;&gt;0),"Check reps",IF(AND(G143&lt;&gt;"kg",G143&lt;&gt;"lb",G143&lt;&gt;"BW"),"Choose kg, lb or BW",IF(NOT(ISNUMBER(F143)),"Enter numeric load",IF(IF(G143="BW",F143&lt;&gt;0,F143&lt;=0),"Check load / unit",IF(COUNTIFS($A$6:$A$505,"="&amp;A143,$B$6:$B$505,"&gt;=1",$B$6:$B$505,"&lt;&gt;"&amp;B143)&gt;0,"ID has multiple dates",IF(COUNTIFS($A$6:$A$505,"="&amp;A143,$C$6:$C$505,"="&amp;C143,$D$6:$D$505,D143)&gt;1,"Duplicate set number",IF(G143="BW","Logged (BW)","Logged"))))))))))))),"Check numeric fields"))</x:f>
      </x:c>
      <x:c r="J143" s="42" t="str">
        <x:f>IF(I143="Logged",E143*F143,"")</x:f>
      </x:c>
      <x:c r="K143" s="43" t="str">
        <x:f>IF(LEFT(I143,6)="Logged",IF(COUNTIFS($A$6:A143,"="&amp;A143,$I$6:I143,"Logged")+COUNTIFS($A$6:A143,"="&amp;A143,$I$6:I143,"Logged (BW)")=1,1,0),"")</x:f>
      </x:c>
    </x:row>
    <x:row r="144" ht="25" customHeight="1">
      <x:c r="A144" s="30"/>
      <x:c r="B144" s="37"/>
      <x:c r="C144" s="7"/>
      <x:c r="D144" s="39"/>
      <x:c r="E144" s="39"/>
      <x:c r="F144" s="40"/>
      <x:c r="G144" s="41"/>
      <x:c r="H144" s="7"/>
      <x:c r="I144" s="22" t="str">
        <x:f>IF(COUNTA(A144:H144)=0,"",IFERROR(IF(OR(NOT(ISTEXT(A144)),LEN(TRIM(A144))=0,A144&lt;&gt;TRIM(A144)),"Check session ID",IF(OR(ISNUMBER(FIND("*",A144)),ISNUMBER(FIND("?",A144)),ISNUMBER(FIND("~",A144))),"Check ID characters",IF(OR(NOT(ISNUMBER(B144)),B144&lt;1,B144&gt;2958465,MOD(B144,1)&lt;&gt;0),"Check date",IF(OR(NOT(ISTEXT(C144)),LEN(TRIM(C144))=0,C144&lt;&gt;TRIM(C144)),"Check exercise name",IF(OR(ISNUMBER(FIND("*",C144)),ISNUMBER(FIND("?",C144)),ISNUMBER(FIND("~",C144))),"Check name characters",IF(OR(NOT(ISNUMBER(D144)),D144&lt;1,MOD(D144,1)&lt;&gt;0),"Check set number",IF(OR(NOT(ISNUMBER(E144)),E144&lt;1,MOD(E144,1)&lt;&gt;0),"Check reps",IF(AND(G144&lt;&gt;"kg",G144&lt;&gt;"lb",G144&lt;&gt;"BW"),"Choose kg, lb or BW",IF(NOT(ISNUMBER(F144)),"Enter numeric load",IF(IF(G144="BW",F144&lt;&gt;0,F144&lt;=0),"Check load / unit",IF(COUNTIFS($A$6:$A$505,"="&amp;A144,$B$6:$B$505,"&gt;=1",$B$6:$B$505,"&lt;&gt;"&amp;B144)&gt;0,"ID has multiple dates",IF(COUNTIFS($A$6:$A$505,"="&amp;A144,$C$6:$C$505,"="&amp;C144,$D$6:$D$505,D144)&gt;1,"Duplicate set number",IF(G144="BW","Logged (BW)","Logged"))))))))))))),"Check numeric fields"))</x:f>
      </x:c>
      <x:c r="J144" s="42" t="str">
        <x:f>IF(I144="Logged",E144*F144,"")</x:f>
      </x:c>
      <x:c r="K144" s="43" t="str">
        <x:f>IF(LEFT(I144,6)="Logged",IF(COUNTIFS($A$6:A144,"="&amp;A144,$I$6:I144,"Logged")+COUNTIFS($A$6:A144,"="&amp;A144,$I$6:I144,"Logged (BW)")=1,1,0),"")</x:f>
      </x:c>
    </x:row>
    <x:row r="145" ht="25" customHeight="1">
      <x:c r="A145" s="30"/>
      <x:c r="B145" s="37"/>
      <x:c r="C145" s="7"/>
      <x:c r="D145" s="39"/>
      <x:c r="E145" s="39"/>
      <x:c r="F145" s="40"/>
      <x:c r="G145" s="41"/>
      <x:c r="H145" s="7"/>
      <x:c r="I145" s="22" t="str">
        <x:f>IF(COUNTA(A145:H145)=0,"",IFERROR(IF(OR(NOT(ISTEXT(A145)),LEN(TRIM(A145))=0,A145&lt;&gt;TRIM(A145)),"Check session ID",IF(OR(ISNUMBER(FIND("*",A145)),ISNUMBER(FIND("?",A145)),ISNUMBER(FIND("~",A145))),"Check ID characters",IF(OR(NOT(ISNUMBER(B145)),B145&lt;1,B145&gt;2958465,MOD(B145,1)&lt;&gt;0),"Check date",IF(OR(NOT(ISTEXT(C145)),LEN(TRIM(C145))=0,C145&lt;&gt;TRIM(C145)),"Check exercise name",IF(OR(ISNUMBER(FIND("*",C145)),ISNUMBER(FIND("?",C145)),ISNUMBER(FIND("~",C145))),"Check name characters",IF(OR(NOT(ISNUMBER(D145)),D145&lt;1,MOD(D145,1)&lt;&gt;0),"Check set number",IF(OR(NOT(ISNUMBER(E145)),E145&lt;1,MOD(E145,1)&lt;&gt;0),"Check reps",IF(AND(G145&lt;&gt;"kg",G145&lt;&gt;"lb",G145&lt;&gt;"BW"),"Choose kg, lb or BW",IF(NOT(ISNUMBER(F145)),"Enter numeric load",IF(IF(G145="BW",F145&lt;&gt;0,F145&lt;=0),"Check load / unit",IF(COUNTIFS($A$6:$A$505,"="&amp;A145,$B$6:$B$505,"&gt;=1",$B$6:$B$505,"&lt;&gt;"&amp;B145)&gt;0,"ID has multiple dates",IF(COUNTIFS($A$6:$A$505,"="&amp;A145,$C$6:$C$505,"="&amp;C145,$D$6:$D$505,D145)&gt;1,"Duplicate set number",IF(G145="BW","Logged (BW)","Logged"))))))))))))),"Check numeric fields"))</x:f>
      </x:c>
      <x:c r="J145" s="42" t="str">
        <x:f>IF(I145="Logged",E145*F145,"")</x:f>
      </x:c>
      <x:c r="K145" s="43" t="str">
        <x:f>IF(LEFT(I145,6)="Logged",IF(COUNTIFS($A$6:A145,"="&amp;A145,$I$6:I145,"Logged")+COUNTIFS($A$6:A145,"="&amp;A145,$I$6:I145,"Logged (BW)")=1,1,0),"")</x:f>
      </x:c>
    </x:row>
    <x:row r="146" ht="25" customHeight="1">
      <x:c r="A146" s="30"/>
      <x:c r="B146" s="37"/>
      <x:c r="C146" s="7"/>
      <x:c r="D146" s="39"/>
      <x:c r="E146" s="39"/>
      <x:c r="F146" s="40"/>
      <x:c r="G146" s="41"/>
      <x:c r="H146" s="7"/>
      <x:c r="I146" s="22" t="str">
        <x:f>IF(COUNTA(A146:H146)=0,"",IFERROR(IF(OR(NOT(ISTEXT(A146)),LEN(TRIM(A146))=0,A146&lt;&gt;TRIM(A146)),"Check session ID",IF(OR(ISNUMBER(FIND("*",A146)),ISNUMBER(FIND("?",A146)),ISNUMBER(FIND("~",A146))),"Check ID characters",IF(OR(NOT(ISNUMBER(B146)),B146&lt;1,B146&gt;2958465,MOD(B146,1)&lt;&gt;0),"Check date",IF(OR(NOT(ISTEXT(C146)),LEN(TRIM(C146))=0,C146&lt;&gt;TRIM(C146)),"Check exercise name",IF(OR(ISNUMBER(FIND("*",C146)),ISNUMBER(FIND("?",C146)),ISNUMBER(FIND("~",C146))),"Check name characters",IF(OR(NOT(ISNUMBER(D146)),D146&lt;1,MOD(D146,1)&lt;&gt;0),"Check set number",IF(OR(NOT(ISNUMBER(E146)),E146&lt;1,MOD(E146,1)&lt;&gt;0),"Check reps",IF(AND(G146&lt;&gt;"kg",G146&lt;&gt;"lb",G146&lt;&gt;"BW"),"Choose kg, lb or BW",IF(NOT(ISNUMBER(F146)),"Enter numeric load",IF(IF(G146="BW",F146&lt;&gt;0,F146&lt;=0),"Check load / unit",IF(COUNTIFS($A$6:$A$505,"="&amp;A146,$B$6:$B$505,"&gt;=1",$B$6:$B$505,"&lt;&gt;"&amp;B146)&gt;0,"ID has multiple dates",IF(COUNTIFS($A$6:$A$505,"="&amp;A146,$C$6:$C$505,"="&amp;C146,$D$6:$D$505,D146)&gt;1,"Duplicate set number",IF(G146="BW","Logged (BW)","Logged"))))))))))))),"Check numeric fields"))</x:f>
      </x:c>
      <x:c r="J146" s="42" t="str">
        <x:f>IF(I146="Logged",E146*F146,"")</x:f>
      </x:c>
      <x:c r="K146" s="43" t="str">
        <x:f>IF(LEFT(I146,6)="Logged",IF(COUNTIFS($A$6:A146,"="&amp;A146,$I$6:I146,"Logged")+COUNTIFS($A$6:A146,"="&amp;A146,$I$6:I146,"Logged (BW)")=1,1,0),"")</x:f>
      </x:c>
    </x:row>
    <x:row r="147" ht="25" customHeight="1">
      <x:c r="A147" s="30"/>
      <x:c r="B147" s="37"/>
      <x:c r="C147" s="7"/>
      <x:c r="D147" s="39"/>
      <x:c r="E147" s="39"/>
      <x:c r="F147" s="40"/>
      <x:c r="G147" s="41"/>
      <x:c r="H147" s="7"/>
      <x:c r="I147" s="22" t="str">
        <x:f>IF(COUNTA(A147:H147)=0,"",IFERROR(IF(OR(NOT(ISTEXT(A147)),LEN(TRIM(A147))=0,A147&lt;&gt;TRIM(A147)),"Check session ID",IF(OR(ISNUMBER(FIND("*",A147)),ISNUMBER(FIND("?",A147)),ISNUMBER(FIND("~",A147))),"Check ID characters",IF(OR(NOT(ISNUMBER(B147)),B147&lt;1,B147&gt;2958465,MOD(B147,1)&lt;&gt;0),"Check date",IF(OR(NOT(ISTEXT(C147)),LEN(TRIM(C147))=0,C147&lt;&gt;TRIM(C147)),"Check exercise name",IF(OR(ISNUMBER(FIND("*",C147)),ISNUMBER(FIND("?",C147)),ISNUMBER(FIND("~",C147))),"Check name characters",IF(OR(NOT(ISNUMBER(D147)),D147&lt;1,MOD(D147,1)&lt;&gt;0),"Check set number",IF(OR(NOT(ISNUMBER(E147)),E147&lt;1,MOD(E147,1)&lt;&gt;0),"Check reps",IF(AND(G147&lt;&gt;"kg",G147&lt;&gt;"lb",G147&lt;&gt;"BW"),"Choose kg, lb or BW",IF(NOT(ISNUMBER(F147)),"Enter numeric load",IF(IF(G147="BW",F147&lt;&gt;0,F147&lt;=0),"Check load / unit",IF(COUNTIFS($A$6:$A$505,"="&amp;A147,$B$6:$B$505,"&gt;=1",$B$6:$B$505,"&lt;&gt;"&amp;B147)&gt;0,"ID has multiple dates",IF(COUNTIFS($A$6:$A$505,"="&amp;A147,$C$6:$C$505,"="&amp;C147,$D$6:$D$505,D147)&gt;1,"Duplicate set number",IF(G147="BW","Logged (BW)","Logged"))))))))))))),"Check numeric fields"))</x:f>
      </x:c>
      <x:c r="J147" s="42" t="str">
        <x:f>IF(I147="Logged",E147*F147,"")</x:f>
      </x:c>
      <x:c r="K147" s="43" t="str">
        <x:f>IF(LEFT(I147,6)="Logged",IF(COUNTIFS($A$6:A147,"="&amp;A147,$I$6:I147,"Logged")+COUNTIFS($A$6:A147,"="&amp;A147,$I$6:I147,"Logged (BW)")=1,1,0),"")</x:f>
      </x:c>
    </x:row>
    <x:row r="148" ht="25" customHeight="1">
      <x:c r="A148" s="30"/>
      <x:c r="B148" s="37"/>
      <x:c r="C148" s="7"/>
      <x:c r="D148" s="39"/>
      <x:c r="E148" s="39"/>
      <x:c r="F148" s="40"/>
      <x:c r="G148" s="41"/>
      <x:c r="H148" s="7"/>
      <x:c r="I148" s="22" t="str">
        <x:f>IF(COUNTA(A148:H148)=0,"",IFERROR(IF(OR(NOT(ISTEXT(A148)),LEN(TRIM(A148))=0,A148&lt;&gt;TRIM(A148)),"Check session ID",IF(OR(ISNUMBER(FIND("*",A148)),ISNUMBER(FIND("?",A148)),ISNUMBER(FIND("~",A148))),"Check ID characters",IF(OR(NOT(ISNUMBER(B148)),B148&lt;1,B148&gt;2958465,MOD(B148,1)&lt;&gt;0),"Check date",IF(OR(NOT(ISTEXT(C148)),LEN(TRIM(C148))=0,C148&lt;&gt;TRIM(C148)),"Check exercise name",IF(OR(ISNUMBER(FIND("*",C148)),ISNUMBER(FIND("?",C148)),ISNUMBER(FIND("~",C148))),"Check name characters",IF(OR(NOT(ISNUMBER(D148)),D148&lt;1,MOD(D148,1)&lt;&gt;0),"Check set number",IF(OR(NOT(ISNUMBER(E148)),E148&lt;1,MOD(E148,1)&lt;&gt;0),"Check reps",IF(AND(G148&lt;&gt;"kg",G148&lt;&gt;"lb",G148&lt;&gt;"BW"),"Choose kg, lb or BW",IF(NOT(ISNUMBER(F148)),"Enter numeric load",IF(IF(G148="BW",F148&lt;&gt;0,F148&lt;=0),"Check load / unit",IF(COUNTIFS($A$6:$A$505,"="&amp;A148,$B$6:$B$505,"&gt;=1",$B$6:$B$505,"&lt;&gt;"&amp;B148)&gt;0,"ID has multiple dates",IF(COUNTIFS($A$6:$A$505,"="&amp;A148,$C$6:$C$505,"="&amp;C148,$D$6:$D$505,D148)&gt;1,"Duplicate set number",IF(G148="BW","Logged (BW)","Logged"))))))))))))),"Check numeric fields"))</x:f>
      </x:c>
      <x:c r="J148" s="42" t="str">
        <x:f>IF(I148="Logged",E148*F148,"")</x:f>
      </x:c>
      <x:c r="K148" s="43" t="str">
        <x:f>IF(LEFT(I148,6)="Logged",IF(COUNTIFS($A$6:A148,"="&amp;A148,$I$6:I148,"Logged")+COUNTIFS($A$6:A148,"="&amp;A148,$I$6:I148,"Logged (BW)")=1,1,0),"")</x:f>
      </x:c>
    </x:row>
    <x:row r="149" ht="25" customHeight="1">
      <x:c r="A149" s="30"/>
      <x:c r="B149" s="37"/>
      <x:c r="C149" s="7"/>
      <x:c r="D149" s="39"/>
      <x:c r="E149" s="39"/>
      <x:c r="F149" s="40"/>
      <x:c r="G149" s="41"/>
      <x:c r="H149" s="7"/>
      <x:c r="I149" s="22" t="str">
        <x:f>IF(COUNTA(A149:H149)=0,"",IFERROR(IF(OR(NOT(ISTEXT(A149)),LEN(TRIM(A149))=0,A149&lt;&gt;TRIM(A149)),"Check session ID",IF(OR(ISNUMBER(FIND("*",A149)),ISNUMBER(FIND("?",A149)),ISNUMBER(FIND("~",A149))),"Check ID characters",IF(OR(NOT(ISNUMBER(B149)),B149&lt;1,B149&gt;2958465,MOD(B149,1)&lt;&gt;0),"Check date",IF(OR(NOT(ISTEXT(C149)),LEN(TRIM(C149))=0,C149&lt;&gt;TRIM(C149)),"Check exercise name",IF(OR(ISNUMBER(FIND("*",C149)),ISNUMBER(FIND("?",C149)),ISNUMBER(FIND("~",C149))),"Check name characters",IF(OR(NOT(ISNUMBER(D149)),D149&lt;1,MOD(D149,1)&lt;&gt;0),"Check set number",IF(OR(NOT(ISNUMBER(E149)),E149&lt;1,MOD(E149,1)&lt;&gt;0),"Check reps",IF(AND(G149&lt;&gt;"kg",G149&lt;&gt;"lb",G149&lt;&gt;"BW"),"Choose kg, lb or BW",IF(NOT(ISNUMBER(F149)),"Enter numeric load",IF(IF(G149="BW",F149&lt;&gt;0,F149&lt;=0),"Check load / unit",IF(COUNTIFS($A$6:$A$505,"="&amp;A149,$B$6:$B$505,"&gt;=1",$B$6:$B$505,"&lt;&gt;"&amp;B149)&gt;0,"ID has multiple dates",IF(COUNTIFS($A$6:$A$505,"="&amp;A149,$C$6:$C$505,"="&amp;C149,$D$6:$D$505,D149)&gt;1,"Duplicate set number",IF(G149="BW","Logged (BW)","Logged"))))))))))))),"Check numeric fields"))</x:f>
      </x:c>
      <x:c r="J149" s="42" t="str">
        <x:f>IF(I149="Logged",E149*F149,"")</x:f>
      </x:c>
      <x:c r="K149" s="43" t="str">
        <x:f>IF(LEFT(I149,6)="Logged",IF(COUNTIFS($A$6:A149,"="&amp;A149,$I$6:I149,"Logged")+COUNTIFS($A$6:A149,"="&amp;A149,$I$6:I149,"Logged (BW)")=1,1,0),"")</x:f>
      </x:c>
    </x:row>
    <x:row r="150" ht="25" customHeight="1">
      <x:c r="A150" s="30"/>
      <x:c r="B150" s="37"/>
      <x:c r="C150" s="7"/>
      <x:c r="D150" s="39"/>
      <x:c r="E150" s="39"/>
      <x:c r="F150" s="40"/>
      <x:c r="G150" s="41"/>
      <x:c r="H150" s="7"/>
      <x:c r="I150" s="22" t="str">
        <x:f>IF(COUNTA(A150:H150)=0,"",IFERROR(IF(OR(NOT(ISTEXT(A150)),LEN(TRIM(A150))=0,A150&lt;&gt;TRIM(A150)),"Check session ID",IF(OR(ISNUMBER(FIND("*",A150)),ISNUMBER(FIND("?",A150)),ISNUMBER(FIND("~",A150))),"Check ID characters",IF(OR(NOT(ISNUMBER(B150)),B150&lt;1,B150&gt;2958465,MOD(B150,1)&lt;&gt;0),"Check date",IF(OR(NOT(ISTEXT(C150)),LEN(TRIM(C150))=0,C150&lt;&gt;TRIM(C150)),"Check exercise name",IF(OR(ISNUMBER(FIND("*",C150)),ISNUMBER(FIND("?",C150)),ISNUMBER(FIND("~",C150))),"Check name characters",IF(OR(NOT(ISNUMBER(D150)),D150&lt;1,MOD(D150,1)&lt;&gt;0),"Check set number",IF(OR(NOT(ISNUMBER(E150)),E150&lt;1,MOD(E150,1)&lt;&gt;0),"Check reps",IF(AND(G150&lt;&gt;"kg",G150&lt;&gt;"lb",G150&lt;&gt;"BW"),"Choose kg, lb or BW",IF(NOT(ISNUMBER(F150)),"Enter numeric load",IF(IF(G150="BW",F150&lt;&gt;0,F150&lt;=0),"Check load / unit",IF(COUNTIFS($A$6:$A$505,"="&amp;A150,$B$6:$B$505,"&gt;=1",$B$6:$B$505,"&lt;&gt;"&amp;B150)&gt;0,"ID has multiple dates",IF(COUNTIFS($A$6:$A$505,"="&amp;A150,$C$6:$C$505,"="&amp;C150,$D$6:$D$505,D150)&gt;1,"Duplicate set number",IF(G150="BW","Logged (BW)","Logged"))))))))))))),"Check numeric fields"))</x:f>
      </x:c>
      <x:c r="J150" s="42" t="str">
        <x:f>IF(I150="Logged",E150*F150,"")</x:f>
      </x:c>
      <x:c r="K150" s="43" t="str">
        <x:f>IF(LEFT(I150,6)="Logged",IF(COUNTIFS($A$6:A150,"="&amp;A150,$I$6:I150,"Logged")+COUNTIFS($A$6:A150,"="&amp;A150,$I$6:I150,"Logged (BW)")=1,1,0),"")</x:f>
      </x:c>
    </x:row>
    <x:row r="151" ht="25" customHeight="1">
      <x:c r="A151" s="30"/>
      <x:c r="B151" s="37"/>
      <x:c r="C151" s="7"/>
      <x:c r="D151" s="39"/>
      <x:c r="E151" s="39"/>
      <x:c r="F151" s="40"/>
      <x:c r="G151" s="41"/>
      <x:c r="H151" s="7"/>
      <x:c r="I151" s="22" t="str">
        <x:f>IF(COUNTA(A151:H151)=0,"",IFERROR(IF(OR(NOT(ISTEXT(A151)),LEN(TRIM(A151))=0,A151&lt;&gt;TRIM(A151)),"Check session ID",IF(OR(ISNUMBER(FIND("*",A151)),ISNUMBER(FIND("?",A151)),ISNUMBER(FIND("~",A151))),"Check ID characters",IF(OR(NOT(ISNUMBER(B151)),B151&lt;1,B151&gt;2958465,MOD(B151,1)&lt;&gt;0),"Check date",IF(OR(NOT(ISTEXT(C151)),LEN(TRIM(C151))=0,C151&lt;&gt;TRIM(C151)),"Check exercise name",IF(OR(ISNUMBER(FIND("*",C151)),ISNUMBER(FIND("?",C151)),ISNUMBER(FIND("~",C151))),"Check name characters",IF(OR(NOT(ISNUMBER(D151)),D151&lt;1,MOD(D151,1)&lt;&gt;0),"Check set number",IF(OR(NOT(ISNUMBER(E151)),E151&lt;1,MOD(E151,1)&lt;&gt;0),"Check reps",IF(AND(G151&lt;&gt;"kg",G151&lt;&gt;"lb",G151&lt;&gt;"BW"),"Choose kg, lb or BW",IF(NOT(ISNUMBER(F151)),"Enter numeric load",IF(IF(G151="BW",F151&lt;&gt;0,F151&lt;=0),"Check load / unit",IF(COUNTIFS($A$6:$A$505,"="&amp;A151,$B$6:$B$505,"&gt;=1",$B$6:$B$505,"&lt;&gt;"&amp;B151)&gt;0,"ID has multiple dates",IF(COUNTIFS($A$6:$A$505,"="&amp;A151,$C$6:$C$505,"="&amp;C151,$D$6:$D$505,D151)&gt;1,"Duplicate set number",IF(G151="BW","Logged (BW)","Logged"))))))))))))),"Check numeric fields"))</x:f>
      </x:c>
      <x:c r="J151" s="42" t="str">
        <x:f>IF(I151="Logged",E151*F151,"")</x:f>
      </x:c>
      <x:c r="K151" s="43" t="str">
        <x:f>IF(LEFT(I151,6)="Logged",IF(COUNTIFS($A$6:A151,"="&amp;A151,$I$6:I151,"Logged")+COUNTIFS($A$6:A151,"="&amp;A151,$I$6:I151,"Logged (BW)")=1,1,0),"")</x:f>
      </x:c>
    </x:row>
    <x:row r="152" ht="25" customHeight="1">
      <x:c r="A152" s="30"/>
      <x:c r="B152" s="37"/>
      <x:c r="C152" s="7"/>
      <x:c r="D152" s="39"/>
      <x:c r="E152" s="39"/>
      <x:c r="F152" s="40"/>
      <x:c r="G152" s="41"/>
      <x:c r="H152" s="7"/>
      <x:c r="I152" s="22" t="str">
        <x:f>IF(COUNTA(A152:H152)=0,"",IFERROR(IF(OR(NOT(ISTEXT(A152)),LEN(TRIM(A152))=0,A152&lt;&gt;TRIM(A152)),"Check session ID",IF(OR(ISNUMBER(FIND("*",A152)),ISNUMBER(FIND("?",A152)),ISNUMBER(FIND("~",A152))),"Check ID characters",IF(OR(NOT(ISNUMBER(B152)),B152&lt;1,B152&gt;2958465,MOD(B152,1)&lt;&gt;0),"Check date",IF(OR(NOT(ISTEXT(C152)),LEN(TRIM(C152))=0,C152&lt;&gt;TRIM(C152)),"Check exercise name",IF(OR(ISNUMBER(FIND("*",C152)),ISNUMBER(FIND("?",C152)),ISNUMBER(FIND("~",C152))),"Check name characters",IF(OR(NOT(ISNUMBER(D152)),D152&lt;1,MOD(D152,1)&lt;&gt;0),"Check set number",IF(OR(NOT(ISNUMBER(E152)),E152&lt;1,MOD(E152,1)&lt;&gt;0),"Check reps",IF(AND(G152&lt;&gt;"kg",G152&lt;&gt;"lb",G152&lt;&gt;"BW"),"Choose kg, lb or BW",IF(NOT(ISNUMBER(F152)),"Enter numeric load",IF(IF(G152="BW",F152&lt;&gt;0,F152&lt;=0),"Check load / unit",IF(COUNTIFS($A$6:$A$505,"="&amp;A152,$B$6:$B$505,"&gt;=1",$B$6:$B$505,"&lt;&gt;"&amp;B152)&gt;0,"ID has multiple dates",IF(COUNTIFS($A$6:$A$505,"="&amp;A152,$C$6:$C$505,"="&amp;C152,$D$6:$D$505,D152)&gt;1,"Duplicate set number",IF(G152="BW","Logged (BW)","Logged"))))))))))))),"Check numeric fields"))</x:f>
      </x:c>
      <x:c r="J152" s="42" t="str">
        <x:f>IF(I152="Logged",E152*F152,"")</x:f>
      </x:c>
      <x:c r="K152" s="43" t="str">
        <x:f>IF(LEFT(I152,6)="Logged",IF(COUNTIFS($A$6:A152,"="&amp;A152,$I$6:I152,"Logged")+COUNTIFS($A$6:A152,"="&amp;A152,$I$6:I152,"Logged (BW)")=1,1,0),"")</x:f>
      </x:c>
    </x:row>
    <x:row r="153" ht="25" customHeight="1">
      <x:c r="A153" s="30"/>
      <x:c r="B153" s="37"/>
      <x:c r="C153" s="7"/>
      <x:c r="D153" s="39"/>
      <x:c r="E153" s="39"/>
      <x:c r="F153" s="40"/>
      <x:c r="G153" s="41"/>
      <x:c r="H153" s="7"/>
      <x:c r="I153" s="22" t="str">
        <x:f>IF(COUNTA(A153:H153)=0,"",IFERROR(IF(OR(NOT(ISTEXT(A153)),LEN(TRIM(A153))=0,A153&lt;&gt;TRIM(A153)),"Check session ID",IF(OR(ISNUMBER(FIND("*",A153)),ISNUMBER(FIND("?",A153)),ISNUMBER(FIND("~",A153))),"Check ID characters",IF(OR(NOT(ISNUMBER(B153)),B153&lt;1,B153&gt;2958465,MOD(B153,1)&lt;&gt;0),"Check date",IF(OR(NOT(ISTEXT(C153)),LEN(TRIM(C153))=0,C153&lt;&gt;TRIM(C153)),"Check exercise name",IF(OR(ISNUMBER(FIND("*",C153)),ISNUMBER(FIND("?",C153)),ISNUMBER(FIND("~",C153))),"Check name characters",IF(OR(NOT(ISNUMBER(D153)),D153&lt;1,MOD(D153,1)&lt;&gt;0),"Check set number",IF(OR(NOT(ISNUMBER(E153)),E153&lt;1,MOD(E153,1)&lt;&gt;0),"Check reps",IF(AND(G153&lt;&gt;"kg",G153&lt;&gt;"lb",G153&lt;&gt;"BW"),"Choose kg, lb or BW",IF(NOT(ISNUMBER(F153)),"Enter numeric load",IF(IF(G153="BW",F153&lt;&gt;0,F153&lt;=0),"Check load / unit",IF(COUNTIFS($A$6:$A$505,"="&amp;A153,$B$6:$B$505,"&gt;=1",$B$6:$B$505,"&lt;&gt;"&amp;B153)&gt;0,"ID has multiple dates",IF(COUNTIFS($A$6:$A$505,"="&amp;A153,$C$6:$C$505,"="&amp;C153,$D$6:$D$505,D153)&gt;1,"Duplicate set number",IF(G153="BW","Logged (BW)","Logged"))))))))))))),"Check numeric fields"))</x:f>
      </x:c>
      <x:c r="J153" s="42" t="str">
        <x:f>IF(I153="Logged",E153*F153,"")</x:f>
      </x:c>
      <x:c r="K153" s="43" t="str">
        <x:f>IF(LEFT(I153,6)="Logged",IF(COUNTIFS($A$6:A153,"="&amp;A153,$I$6:I153,"Logged")+COUNTIFS($A$6:A153,"="&amp;A153,$I$6:I153,"Logged (BW)")=1,1,0),"")</x:f>
      </x:c>
    </x:row>
    <x:row r="154" ht="25" customHeight="1">
      <x:c r="A154" s="30"/>
      <x:c r="B154" s="37"/>
      <x:c r="C154" s="7"/>
      <x:c r="D154" s="39"/>
      <x:c r="E154" s="39"/>
      <x:c r="F154" s="40"/>
      <x:c r="G154" s="41"/>
      <x:c r="H154" s="7"/>
      <x:c r="I154" s="22" t="str">
        <x:f>IF(COUNTA(A154:H154)=0,"",IFERROR(IF(OR(NOT(ISTEXT(A154)),LEN(TRIM(A154))=0,A154&lt;&gt;TRIM(A154)),"Check session ID",IF(OR(ISNUMBER(FIND("*",A154)),ISNUMBER(FIND("?",A154)),ISNUMBER(FIND("~",A154))),"Check ID characters",IF(OR(NOT(ISNUMBER(B154)),B154&lt;1,B154&gt;2958465,MOD(B154,1)&lt;&gt;0),"Check date",IF(OR(NOT(ISTEXT(C154)),LEN(TRIM(C154))=0,C154&lt;&gt;TRIM(C154)),"Check exercise name",IF(OR(ISNUMBER(FIND("*",C154)),ISNUMBER(FIND("?",C154)),ISNUMBER(FIND("~",C154))),"Check name characters",IF(OR(NOT(ISNUMBER(D154)),D154&lt;1,MOD(D154,1)&lt;&gt;0),"Check set number",IF(OR(NOT(ISNUMBER(E154)),E154&lt;1,MOD(E154,1)&lt;&gt;0),"Check reps",IF(AND(G154&lt;&gt;"kg",G154&lt;&gt;"lb",G154&lt;&gt;"BW"),"Choose kg, lb or BW",IF(NOT(ISNUMBER(F154)),"Enter numeric load",IF(IF(G154="BW",F154&lt;&gt;0,F154&lt;=0),"Check load / unit",IF(COUNTIFS($A$6:$A$505,"="&amp;A154,$B$6:$B$505,"&gt;=1",$B$6:$B$505,"&lt;&gt;"&amp;B154)&gt;0,"ID has multiple dates",IF(COUNTIFS($A$6:$A$505,"="&amp;A154,$C$6:$C$505,"="&amp;C154,$D$6:$D$505,D154)&gt;1,"Duplicate set number",IF(G154="BW","Logged (BW)","Logged"))))))))))))),"Check numeric fields"))</x:f>
      </x:c>
      <x:c r="J154" s="42" t="str">
        <x:f>IF(I154="Logged",E154*F154,"")</x:f>
      </x:c>
      <x:c r="K154" s="43" t="str">
        <x:f>IF(LEFT(I154,6)="Logged",IF(COUNTIFS($A$6:A154,"="&amp;A154,$I$6:I154,"Logged")+COUNTIFS($A$6:A154,"="&amp;A154,$I$6:I154,"Logged (BW)")=1,1,0),"")</x:f>
      </x:c>
    </x:row>
    <x:row r="155" ht="25" customHeight="1">
      <x:c r="A155" s="30"/>
      <x:c r="B155" s="37"/>
      <x:c r="C155" s="7"/>
      <x:c r="D155" s="39"/>
      <x:c r="E155" s="39"/>
      <x:c r="F155" s="40"/>
      <x:c r="G155" s="41"/>
      <x:c r="H155" s="7"/>
      <x:c r="I155" s="22" t="str">
        <x:f>IF(COUNTA(A155:H155)=0,"",IFERROR(IF(OR(NOT(ISTEXT(A155)),LEN(TRIM(A155))=0,A155&lt;&gt;TRIM(A155)),"Check session ID",IF(OR(ISNUMBER(FIND("*",A155)),ISNUMBER(FIND("?",A155)),ISNUMBER(FIND("~",A155))),"Check ID characters",IF(OR(NOT(ISNUMBER(B155)),B155&lt;1,B155&gt;2958465,MOD(B155,1)&lt;&gt;0),"Check date",IF(OR(NOT(ISTEXT(C155)),LEN(TRIM(C155))=0,C155&lt;&gt;TRIM(C155)),"Check exercise name",IF(OR(ISNUMBER(FIND("*",C155)),ISNUMBER(FIND("?",C155)),ISNUMBER(FIND("~",C155))),"Check name characters",IF(OR(NOT(ISNUMBER(D155)),D155&lt;1,MOD(D155,1)&lt;&gt;0),"Check set number",IF(OR(NOT(ISNUMBER(E155)),E155&lt;1,MOD(E155,1)&lt;&gt;0),"Check reps",IF(AND(G155&lt;&gt;"kg",G155&lt;&gt;"lb",G155&lt;&gt;"BW"),"Choose kg, lb or BW",IF(NOT(ISNUMBER(F155)),"Enter numeric load",IF(IF(G155="BW",F155&lt;&gt;0,F155&lt;=0),"Check load / unit",IF(COUNTIFS($A$6:$A$505,"="&amp;A155,$B$6:$B$505,"&gt;=1",$B$6:$B$505,"&lt;&gt;"&amp;B155)&gt;0,"ID has multiple dates",IF(COUNTIFS($A$6:$A$505,"="&amp;A155,$C$6:$C$505,"="&amp;C155,$D$6:$D$505,D155)&gt;1,"Duplicate set number",IF(G155="BW","Logged (BW)","Logged"))))))))))))),"Check numeric fields"))</x:f>
      </x:c>
      <x:c r="J155" s="42" t="str">
        <x:f>IF(I155="Logged",E155*F155,"")</x:f>
      </x:c>
      <x:c r="K155" s="43" t="str">
        <x:f>IF(LEFT(I155,6)="Logged",IF(COUNTIFS($A$6:A155,"="&amp;A155,$I$6:I155,"Logged")+COUNTIFS($A$6:A155,"="&amp;A155,$I$6:I155,"Logged (BW)")=1,1,0),"")</x:f>
      </x:c>
    </x:row>
    <x:row r="156" ht="25" customHeight="1">
      <x:c r="A156" s="30"/>
      <x:c r="B156" s="37"/>
      <x:c r="C156" s="7"/>
      <x:c r="D156" s="39"/>
      <x:c r="E156" s="39"/>
      <x:c r="F156" s="40"/>
      <x:c r="G156" s="41"/>
      <x:c r="H156" s="7"/>
      <x:c r="I156" s="22" t="str">
        <x:f>IF(COUNTA(A156:H156)=0,"",IFERROR(IF(OR(NOT(ISTEXT(A156)),LEN(TRIM(A156))=0,A156&lt;&gt;TRIM(A156)),"Check session ID",IF(OR(ISNUMBER(FIND("*",A156)),ISNUMBER(FIND("?",A156)),ISNUMBER(FIND("~",A156))),"Check ID characters",IF(OR(NOT(ISNUMBER(B156)),B156&lt;1,B156&gt;2958465,MOD(B156,1)&lt;&gt;0),"Check date",IF(OR(NOT(ISTEXT(C156)),LEN(TRIM(C156))=0,C156&lt;&gt;TRIM(C156)),"Check exercise name",IF(OR(ISNUMBER(FIND("*",C156)),ISNUMBER(FIND("?",C156)),ISNUMBER(FIND("~",C156))),"Check name characters",IF(OR(NOT(ISNUMBER(D156)),D156&lt;1,MOD(D156,1)&lt;&gt;0),"Check set number",IF(OR(NOT(ISNUMBER(E156)),E156&lt;1,MOD(E156,1)&lt;&gt;0),"Check reps",IF(AND(G156&lt;&gt;"kg",G156&lt;&gt;"lb",G156&lt;&gt;"BW"),"Choose kg, lb or BW",IF(NOT(ISNUMBER(F156)),"Enter numeric load",IF(IF(G156="BW",F156&lt;&gt;0,F156&lt;=0),"Check load / unit",IF(COUNTIFS($A$6:$A$505,"="&amp;A156,$B$6:$B$505,"&gt;=1",$B$6:$B$505,"&lt;&gt;"&amp;B156)&gt;0,"ID has multiple dates",IF(COUNTIFS($A$6:$A$505,"="&amp;A156,$C$6:$C$505,"="&amp;C156,$D$6:$D$505,D156)&gt;1,"Duplicate set number",IF(G156="BW","Logged (BW)","Logged"))))))))))))),"Check numeric fields"))</x:f>
      </x:c>
      <x:c r="J156" s="42" t="str">
        <x:f>IF(I156="Logged",E156*F156,"")</x:f>
      </x:c>
      <x:c r="K156" s="43" t="str">
        <x:f>IF(LEFT(I156,6)="Logged",IF(COUNTIFS($A$6:A156,"="&amp;A156,$I$6:I156,"Logged")+COUNTIFS($A$6:A156,"="&amp;A156,$I$6:I156,"Logged (BW)")=1,1,0),"")</x:f>
      </x:c>
    </x:row>
    <x:row r="157" ht="25" customHeight="1">
      <x:c r="A157" s="30"/>
      <x:c r="B157" s="37"/>
      <x:c r="C157" s="7"/>
      <x:c r="D157" s="39"/>
      <x:c r="E157" s="39"/>
      <x:c r="F157" s="40"/>
      <x:c r="G157" s="41"/>
      <x:c r="H157" s="7"/>
      <x:c r="I157" s="22" t="str">
        <x:f>IF(COUNTA(A157:H157)=0,"",IFERROR(IF(OR(NOT(ISTEXT(A157)),LEN(TRIM(A157))=0,A157&lt;&gt;TRIM(A157)),"Check session ID",IF(OR(ISNUMBER(FIND("*",A157)),ISNUMBER(FIND("?",A157)),ISNUMBER(FIND("~",A157))),"Check ID characters",IF(OR(NOT(ISNUMBER(B157)),B157&lt;1,B157&gt;2958465,MOD(B157,1)&lt;&gt;0),"Check date",IF(OR(NOT(ISTEXT(C157)),LEN(TRIM(C157))=0,C157&lt;&gt;TRIM(C157)),"Check exercise name",IF(OR(ISNUMBER(FIND("*",C157)),ISNUMBER(FIND("?",C157)),ISNUMBER(FIND("~",C157))),"Check name characters",IF(OR(NOT(ISNUMBER(D157)),D157&lt;1,MOD(D157,1)&lt;&gt;0),"Check set number",IF(OR(NOT(ISNUMBER(E157)),E157&lt;1,MOD(E157,1)&lt;&gt;0),"Check reps",IF(AND(G157&lt;&gt;"kg",G157&lt;&gt;"lb",G157&lt;&gt;"BW"),"Choose kg, lb or BW",IF(NOT(ISNUMBER(F157)),"Enter numeric load",IF(IF(G157="BW",F157&lt;&gt;0,F157&lt;=0),"Check load / unit",IF(COUNTIFS($A$6:$A$505,"="&amp;A157,$B$6:$B$505,"&gt;=1",$B$6:$B$505,"&lt;&gt;"&amp;B157)&gt;0,"ID has multiple dates",IF(COUNTIFS($A$6:$A$505,"="&amp;A157,$C$6:$C$505,"="&amp;C157,$D$6:$D$505,D157)&gt;1,"Duplicate set number",IF(G157="BW","Logged (BW)","Logged"))))))))))))),"Check numeric fields"))</x:f>
      </x:c>
      <x:c r="J157" s="42" t="str">
        <x:f>IF(I157="Logged",E157*F157,"")</x:f>
      </x:c>
      <x:c r="K157" s="43" t="str">
        <x:f>IF(LEFT(I157,6)="Logged",IF(COUNTIFS($A$6:A157,"="&amp;A157,$I$6:I157,"Logged")+COUNTIFS($A$6:A157,"="&amp;A157,$I$6:I157,"Logged (BW)")=1,1,0),"")</x:f>
      </x:c>
    </x:row>
    <x:row r="158" ht="25" customHeight="1">
      <x:c r="A158" s="30"/>
      <x:c r="B158" s="37"/>
      <x:c r="C158" s="7"/>
      <x:c r="D158" s="39"/>
      <x:c r="E158" s="39"/>
      <x:c r="F158" s="40"/>
      <x:c r="G158" s="41"/>
      <x:c r="H158" s="7"/>
      <x:c r="I158" s="22" t="str">
        <x:f>IF(COUNTA(A158:H158)=0,"",IFERROR(IF(OR(NOT(ISTEXT(A158)),LEN(TRIM(A158))=0,A158&lt;&gt;TRIM(A158)),"Check session ID",IF(OR(ISNUMBER(FIND("*",A158)),ISNUMBER(FIND("?",A158)),ISNUMBER(FIND("~",A158))),"Check ID characters",IF(OR(NOT(ISNUMBER(B158)),B158&lt;1,B158&gt;2958465,MOD(B158,1)&lt;&gt;0),"Check date",IF(OR(NOT(ISTEXT(C158)),LEN(TRIM(C158))=0,C158&lt;&gt;TRIM(C158)),"Check exercise name",IF(OR(ISNUMBER(FIND("*",C158)),ISNUMBER(FIND("?",C158)),ISNUMBER(FIND("~",C158))),"Check name characters",IF(OR(NOT(ISNUMBER(D158)),D158&lt;1,MOD(D158,1)&lt;&gt;0),"Check set number",IF(OR(NOT(ISNUMBER(E158)),E158&lt;1,MOD(E158,1)&lt;&gt;0),"Check reps",IF(AND(G158&lt;&gt;"kg",G158&lt;&gt;"lb",G158&lt;&gt;"BW"),"Choose kg, lb or BW",IF(NOT(ISNUMBER(F158)),"Enter numeric load",IF(IF(G158="BW",F158&lt;&gt;0,F158&lt;=0),"Check load / unit",IF(COUNTIFS($A$6:$A$505,"="&amp;A158,$B$6:$B$505,"&gt;=1",$B$6:$B$505,"&lt;&gt;"&amp;B158)&gt;0,"ID has multiple dates",IF(COUNTIFS($A$6:$A$505,"="&amp;A158,$C$6:$C$505,"="&amp;C158,$D$6:$D$505,D158)&gt;1,"Duplicate set number",IF(G158="BW","Logged (BW)","Logged"))))))))))))),"Check numeric fields"))</x:f>
      </x:c>
      <x:c r="J158" s="42" t="str">
        <x:f>IF(I158="Logged",E158*F158,"")</x:f>
      </x:c>
      <x:c r="K158" s="43" t="str">
        <x:f>IF(LEFT(I158,6)="Logged",IF(COUNTIFS($A$6:A158,"="&amp;A158,$I$6:I158,"Logged")+COUNTIFS($A$6:A158,"="&amp;A158,$I$6:I158,"Logged (BW)")=1,1,0),"")</x:f>
      </x:c>
    </x:row>
    <x:row r="159" ht="25" customHeight="1">
      <x:c r="A159" s="30"/>
      <x:c r="B159" s="37"/>
      <x:c r="C159" s="7"/>
      <x:c r="D159" s="39"/>
      <x:c r="E159" s="39"/>
      <x:c r="F159" s="40"/>
      <x:c r="G159" s="41"/>
      <x:c r="H159" s="7"/>
      <x:c r="I159" s="22" t="str">
        <x:f>IF(COUNTA(A159:H159)=0,"",IFERROR(IF(OR(NOT(ISTEXT(A159)),LEN(TRIM(A159))=0,A159&lt;&gt;TRIM(A159)),"Check session ID",IF(OR(ISNUMBER(FIND("*",A159)),ISNUMBER(FIND("?",A159)),ISNUMBER(FIND("~",A159))),"Check ID characters",IF(OR(NOT(ISNUMBER(B159)),B159&lt;1,B159&gt;2958465,MOD(B159,1)&lt;&gt;0),"Check date",IF(OR(NOT(ISTEXT(C159)),LEN(TRIM(C159))=0,C159&lt;&gt;TRIM(C159)),"Check exercise name",IF(OR(ISNUMBER(FIND("*",C159)),ISNUMBER(FIND("?",C159)),ISNUMBER(FIND("~",C159))),"Check name characters",IF(OR(NOT(ISNUMBER(D159)),D159&lt;1,MOD(D159,1)&lt;&gt;0),"Check set number",IF(OR(NOT(ISNUMBER(E159)),E159&lt;1,MOD(E159,1)&lt;&gt;0),"Check reps",IF(AND(G159&lt;&gt;"kg",G159&lt;&gt;"lb",G159&lt;&gt;"BW"),"Choose kg, lb or BW",IF(NOT(ISNUMBER(F159)),"Enter numeric load",IF(IF(G159="BW",F159&lt;&gt;0,F159&lt;=0),"Check load / unit",IF(COUNTIFS($A$6:$A$505,"="&amp;A159,$B$6:$B$505,"&gt;=1",$B$6:$B$505,"&lt;&gt;"&amp;B159)&gt;0,"ID has multiple dates",IF(COUNTIFS($A$6:$A$505,"="&amp;A159,$C$6:$C$505,"="&amp;C159,$D$6:$D$505,D159)&gt;1,"Duplicate set number",IF(G159="BW","Logged (BW)","Logged"))))))))))))),"Check numeric fields"))</x:f>
      </x:c>
      <x:c r="J159" s="42" t="str">
        <x:f>IF(I159="Logged",E159*F159,"")</x:f>
      </x:c>
      <x:c r="K159" s="43" t="str">
        <x:f>IF(LEFT(I159,6)="Logged",IF(COUNTIFS($A$6:A159,"="&amp;A159,$I$6:I159,"Logged")+COUNTIFS($A$6:A159,"="&amp;A159,$I$6:I159,"Logged (BW)")=1,1,0),"")</x:f>
      </x:c>
    </x:row>
    <x:row r="160" ht="25" customHeight="1">
      <x:c r="A160" s="30"/>
      <x:c r="B160" s="37"/>
      <x:c r="C160" s="7"/>
      <x:c r="D160" s="39"/>
      <x:c r="E160" s="39"/>
      <x:c r="F160" s="40"/>
      <x:c r="G160" s="41"/>
      <x:c r="H160" s="7"/>
      <x:c r="I160" s="22" t="str">
        <x:f>IF(COUNTA(A160:H160)=0,"",IFERROR(IF(OR(NOT(ISTEXT(A160)),LEN(TRIM(A160))=0,A160&lt;&gt;TRIM(A160)),"Check session ID",IF(OR(ISNUMBER(FIND("*",A160)),ISNUMBER(FIND("?",A160)),ISNUMBER(FIND("~",A160))),"Check ID characters",IF(OR(NOT(ISNUMBER(B160)),B160&lt;1,B160&gt;2958465,MOD(B160,1)&lt;&gt;0),"Check date",IF(OR(NOT(ISTEXT(C160)),LEN(TRIM(C160))=0,C160&lt;&gt;TRIM(C160)),"Check exercise name",IF(OR(ISNUMBER(FIND("*",C160)),ISNUMBER(FIND("?",C160)),ISNUMBER(FIND("~",C160))),"Check name characters",IF(OR(NOT(ISNUMBER(D160)),D160&lt;1,MOD(D160,1)&lt;&gt;0),"Check set number",IF(OR(NOT(ISNUMBER(E160)),E160&lt;1,MOD(E160,1)&lt;&gt;0),"Check reps",IF(AND(G160&lt;&gt;"kg",G160&lt;&gt;"lb",G160&lt;&gt;"BW"),"Choose kg, lb or BW",IF(NOT(ISNUMBER(F160)),"Enter numeric load",IF(IF(G160="BW",F160&lt;&gt;0,F160&lt;=0),"Check load / unit",IF(COUNTIFS($A$6:$A$505,"="&amp;A160,$B$6:$B$505,"&gt;=1",$B$6:$B$505,"&lt;&gt;"&amp;B160)&gt;0,"ID has multiple dates",IF(COUNTIFS($A$6:$A$505,"="&amp;A160,$C$6:$C$505,"="&amp;C160,$D$6:$D$505,D160)&gt;1,"Duplicate set number",IF(G160="BW","Logged (BW)","Logged"))))))))))))),"Check numeric fields"))</x:f>
      </x:c>
      <x:c r="J160" s="42" t="str">
        <x:f>IF(I160="Logged",E160*F160,"")</x:f>
      </x:c>
      <x:c r="K160" s="43" t="str">
        <x:f>IF(LEFT(I160,6)="Logged",IF(COUNTIFS($A$6:A160,"="&amp;A160,$I$6:I160,"Logged")+COUNTIFS($A$6:A160,"="&amp;A160,$I$6:I160,"Logged (BW)")=1,1,0),"")</x:f>
      </x:c>
    </x:row>
    <x:row r="161" ht="25" customHeight="1">
      <x:c r="A161" s="30"/>
      <x:c r="B161" s="37"/>
      <x:c r="C161" s="7"/>
      <x:c r="D161" s="39"/>
      <x:c r="E161" s="39"/>
      <x:c r="F161" s="40"/>
      <x:c r="G161" s="41"/>
      <x:c r="H161" s="7"/>
      <x:c r="I161" s="22" t="str">
        <x:f>IF(COUNTA(A161:H161)=0,"",IFERROR(IF(OR(NOT(ISTEXT(A161)),LEN(TRIM(A161))=0,A161&lt;&gt;TRIM(A161)),"Check session ID",IF(OR(ISNUMBER(FIND("*",A161)),ISNUMBER(FIND("?",A161)),ISNUMBER(FIND("~",A161))),"Check ID characters",IF(OR(NOT(ISNUMBER(B161)),B161&lt;1,B161&gt;2958465,MOD(B161,1)&lt;&gt;0),"Check date",IF(OR(NOT(ISTEXT(C161)),LEN(TRIM(C161))=0,C161&lt;&gt;TRIM(C161)),"Check exercise name",IF(OR(ISNUMBER(FIND("*",C161)),ISNUMBER(FIND("?",C161)),ISNUMBER(FIND("~",C161))),"Check name characters",IF(OR(NOT(ISNUMBER(D161)),D161&lt;1,MOD(D161,1)&lt;&gt;0),"Check set number",IF(OR(NOT(ISNUMBER(E161)),E161&lt;1,MOD(E161,1)&lt;&gt;0),"Check reps",IF(AND(G161&lt;&gt;"kg",G161&lt;&gt;"lb",G161&lt;&gt;"BW"),"Choose kg, lb or BW",IF(NOT(ISNUMBER(F161)),"Enter numeric load",IF(IF(G161="BW",F161&lt;&gt;0,F161&lt;=0),"Check load / unit",IF(COUNTIFS($A$6:$A$505,"="&amp;A161,$B$6:$B$505,"&gt;=1",$B$6:$B$505,"&lt;&gt;"&amp;B161)&gt;0,"ID has multiple dates",IF(COUNTIFS($A$6:$A$505,"="&amp;A161,$C$6:$C$505,"="&amp;C161,$D$6:$D$505,D161)&gt;1,"Duplicate set number",IF(G161="BW","Logged (BW)","Logged"))))))))))))),"Check numeric fields"))</x:f>
      </x:c>
      <x:c r="J161" s="42" t="str">
        <x:f>IF(I161="Logged",E161*F161,"")</x:f>
      </x:c>
      <x:c r="K161" s="43" t="str">
        <x:f>IF(LEFT(I161,6)="Logged",IF(COUNTIFS($A$6:A161,"="&amp;A161,$I$6:I161,"Logged")+COUNTIFS($A$6:A161,"="&amp;A161,$I$6:I161,"Logged (BW)")=1,1,0),"")</x:f>
      </x:c>
    </x:row>
    <x:row r="162" ht="25" customHeight="1">
      <x:c r="A162" s="30"/>
      <x:c r="B162" s="37"/>
      <x:c r="C162" s="7"/>
      <x:c r="D162" s="39"/>
      <x:c r="E162" s="39"/>
      <x:c r="F162" s="40"/>
      <x:c r="G162" s="41"/>
      <x:c r="H162" s="7"/>
      <x:c r="I162" s="22" t="str">
        <x:f>IF(COUNTA(A162:H162)=0,"",IFERROR(IF(OR(NOT(ISTEXT(A162)),LEN(TRIM(A162))=0,A162&lt;&gt;TRIM(A162)),"Check session ID",IF(OR(ISNUMBER(FIND("*",A162)),ISNUMBER(FIND("?",A162)),ISNUMBER(FIND("~",A162))),"Check ID characters",IF(OR(NOT(ISNUMBER(B162)),B162&lt;1,B162&gt;2958465,MOD(B162,1)&lt;&gt;0),"Check date",IF(OR(NOT(ISTEXT(C162)),LEN(TRIM(C162))=0,C162&lt;&gt;TRIM(C162)),"Check exercise name",IF(OR(ISNUMBER(FIND("*",C162)),ISNUMBER(FIND("?",C162)),ISNUMBER(FIND("~",C162))),"Check name characters",IF(OR(NOT(ISNUMBER(D162)),D162&lt;1,MOD(D162,1)&lt;&gt;0),"Check set number",IF(OR(NOT(ISNUMBER(E162)),E162&lt;1,MOD(E162,1)&lt;&gt;0),"Check reps",IF(AND(G162&lt;&gt;"kg",G162&lt;&gt;"lb",G162&lt;&gt;"BW"),"Choose kg, lb or BW",IF(NOT(ISNUMBER(F162)),"Enter numeric load",IF(IF(G162="BW",F162&lt;&gt;0,F162&lt;=0),"Check load / unit",IF(COUNTIFS($A$6:$A$505,"="&amp;A162,$B$6:$B$505,"&gt;=1",$B$6:$B$505,"&lt;&gt;"&amp;B162)&gt;0,"ID has multiple dates",IF(COUNTIFS($A$6:$A$505,"="&amp;A162,$C$6:$C$505,"="&amp;C162,$D$6:$D$505,D162)&gt;1,"Duplicate set number",IF(G162="BW","Logged (BW)","Logged"))))))))))))),"Check numeric fields"))</x:f>
      </x:c>
      <x:c r="J162" s="42" t="str">
        <x:f>IF(I162="Logged",E162*F162,"")</x:f>
      </x:c>
      <x:c r="K162" s="43" t="str">
        <x:f>IF(LEFT(I162,6)="Logged",IF(COUNTIFS($A$6:A162,"="&amp;A162,$I$6:I162,"Logged")+COUNTIFS($A$6:A162,"="&amp;A162,$I$6:I162,"Logged (BW)")=1,1,0),"")</x:f>
      </x:c>
    </x:row>
    <x:row r="163" ht="25" customHeight="1">
      <x:c r="A163" s="30"/>
      <x:c r="B163" s="37"/>
      <x:c r="C163" s="7"/>
      <x:c r="D163" s="39"/>
      <x:c r="E163" s="39"/>
      <x:c r="F163" s="40"/>
      <x:c r="G163" s="41"/>
      <x:c r="H163" s="7"/>
      <x:c r="I163" s="22" t="str">
        <x:f>IF(COUNTA(A163:H163)=0,"",IFERROR(IF(OR(NOT(ISTEXT(A163)),LEN(TRIM(A163))=0,A163&lt;&gt;TRIM(A163)),"Check session ID",IF(OR(ISNUMBER(FIND("*",A163)),ISNUMBER(FIND("?",A163)),ISNUMBER(FIND("~",A163))),"Check ID characters",IF(OR(NOT(ISNUMBER(B163)),B163&lt;1,B163&gt;2958465,MOD(B163,1)&lt;&gt;0),"Check date",IF(OR(NOT(ISTEXT(C163)),LEN(TRIM(C163))=0,C163&lt;&gt;TRIM(C163)),"Check exercise name",IF(OR(ISNUMBER(FIND("*",C163)),ISNUMBER(FIND("?",C163)),ISNUMBER(FIND("~",C163))),"Check name characters",IF(OR(NOT(ISNUMBER(D163)),D163&lt;1,MOD(D163,1)&lt;&gt;0),"Check set number",IF(OR(NOT(ISNUMBER(E163)),E163&lt;1,MOD(E163,1)&lt;&gt;0),"Check reps",IF(AND(G163&lt;&gt;"kg",G163&lt;&gt;"lb",G163&lt;&gt;"BW"),"Choose kg, lb or BW",IF(NOT(ISNUMBER(F163)),"Enter numeric load",IF(IF(G163="BW",F163&lt;&gt;0,F163&lt;=0),"Check load / unit",IF(COUNTIFS($A$6:$A$505,"="&amp;A163,$B$6:$B$505,"&gt;=1",$B$6:$B$505,"&lt;&gt;"&amp;B163)&gt;0,"ID has multiple dates",IF(COUNTIFS($A$6:$A$505,"="&amp;A163,$C$6:$C$505,"="&amp;C163,$D$6:$D$505,D163)&gt;1,"Duplicate set number",IF(G163="BW","Logged (BW)","Logged"))))))))))))),"Check numeric fields"))</x:f>
      </x:c>
      <x:c r="J163" s="42" t="str">
        <x:f>IF(I163="Logged",E163*F163,"")</x:f>
      </x:c>
      <x:c r="K163" s="43" t="str">
        <x:f>IF(LEFT(I163,6)="Logged",IF(COUNTIFS($A$6:A163,"="&amp;A163,$I$6:I163,"Logged")+COUNTIFS($A$6:A163,"="&amp;A163,$I$6:I163,"Logged (BW)")=1,1,0),"")</x:f>
      </x:c>
    </x:row>
    <x:row r="164" ht="25" customHeight="1">
      <x:c r="A164" s="30"/>
      <x:c r="B164" s="37"/>
      <x:c r="C164" s="7"/>
      <x:c r="D164" s="39"/>
      <x:c r="E164" s="39"/>
      <x:c r="F164" s="40"/>
      <x:c r="G164" s="41"/>
      <x:c r="H164" s="7"/>
      <x:c r="I164" s="22" t="str">
        <x:f>IF(COUNTA(A164:H164)=0,"",IFERROR(IF(OR(NOT(ISTEXT(A164)),LEN(TRIM(A164))=0,A164&lt;&gt;TRIM(A164)),"Check session ID",IF(OR(ISNUMBER(FIND("*",A164)),ISNUMBER(FIND("?",A164)),ISNUMBER(FIND("~",A164))),"Check ID characters",IF(OR(NOT(ISNUMBER(B164)),B164&lt;1,B164&gt;2958465,MOD(B164,1)&lt;&gt;0),"Check date",IF(OR(NOT(ISTEXT(C164)),LEN(TRIM(C164))=0,C164&lt;&gt;TRIM(C164)),"Check exercise name",IF(OR(ISNUMBER(FIND("*",C164)),ISNUMBER(FIND("?",C164)),ISNUMBER(FIND("~",C164))),"Check name characters",IF(OR(NOT(ISNUMBER(D164)),D164&lt;1,MOD(D164,1)&lt;&gt;0),"Check set number",IF(OR(NOT(ISNUMBER(E164)),E164&lt;1,MOD(E164,1)&lt;&gt;0),"Check reps",IF(AND(G164&lt;&gt;"kg",G164&lt;&gt;"lb",G164&lt;&gt;"BW"),"Choose kg, lb or BW",IF(NOT(ISNUMBER(F164)),"Enter numeric load",IF(IF(G164="BW",F164&lt;&gt;0,F164&lt;=0),"Check load / unit",IF(COUNTIFS($A$6:$A$505,"="&amp;A164,$B$6:$B$505,"&gt;=1",$B$6:$B$505,"&lt;&gt;"&amp;B164)&gt;0,"ID has multiple dates",IF(COUNTIFS($A$6:$A$505,"="&amp;A164,$C$6:$C$505,"="&amp;C164,$D$6:$D$505,D164)&gt;1,"Duplicate set number",IF(G164="BW","Logged (BW)","Logged"))))))))))))),"Check numeric fields"))</x:f>
      </x:c>
      <x:c r="J164" s="42" t="str">
        <x:f>IF(I164="Logged",E164*F164,"")</x:f>
      </x:c>
      <x:c r="K164" s="43" t="str">
        <x:f>IF(LEFT(I164,6)="Logged",IF(COUNTIFS($A$6:A164,"="&amp;A164,$I$6:I164,"Logged")+COUNTIFS($A$6:A164,"="&amp;A164,$I$6:I164,"Logged (BW)")=1,1,0),"")</x:f>
      </x:c>
    </x:row>
    <x:row r="165" ht="25" customHeight="1">
      <x:c r="A165" s="30"/>
      <x:c r="B165" s="37"/>
      <x:c r="C165" s="7"/>
      <x:c r="D165" s="39"/>
      <x:c r="E165" s="39"/>
      <x:c r="F165" s="40"/>
      <x:c r="G165" s="41"/>
      <x:c r="H165" s="7"/>
      <x:c r="I165" s="22" t="str">
        <x:f>IF(COUNTA(A165:H165)=0,"",IFERROR(IF(OR(NOT(ISTEXT(A165)),LEN(TRIM(A165))=0,A165&lt;&gt;TRIM(A165)),"Check session ID",IF(OR(ISNUMBER(FIND("*",A165)),ISNUMBER(FIND("?",A165)),ISNUMBER(FIND("~",A165))),"Check ID characters",IF(OR(NOT(ISNUMBER(B165)),B165&lt;1,B165&gt;2958465,MOD(B165,1)&lt;&gt;0),"Check date",IF(OR(NOT(ISTEXT(C165)),LEN(TRIM(C165))=0,C165&lt;&gt;TRIM(C165)),"Check exercise name",IF(OR(ISNUMBER(FIND("*",C165)),ISNUMBER(FIND("?",C165)),ISNUMBER(FIND("~",C165))),"Check name characters",IF(OR(NOT(ISNUMBER(D165)),D165&lt;1,MOD(D165,1)&lt;&gt;0),"Check set number",IF(OR(NOT(ISNUMBER(E165)),E165&lt;1,MOD(E165,1)&lt;&gt;0),"Check reps",IF(AND(G165&lt;&gt;"kg",G165&lt;&gt;"lb",G165&lt;&gt;"BW"),"Choose kg, lb or BW",IF(NOT(ISNUMBER(F165)),"Enter numeric load",IF(IF(G165="BW",F165&lt;&gt;0,F165&lt;=0),"Check load / unit",IF(COUNTIFS($A$6:$A$505,"="&amp;A165,$B$6:$B$505,"&gt;=1",$B$6:$B$505,"&lt;&gt;"&amp;B165)&gt;0,"ID has multiple dates",IF(COUNTIFS($A$6:$A$505,"="&amp;A165,$C$6:$C$505,"="&amp;C165,$D$6:$D$505,D165)&gt;1,"Duplicate set number",IF(G165="BW","Logged (BW)","Logged"))))))))))))),"Check numeric fields"))</x:f>
      </x:c>
      <x:c r="J165" s="42" t="str">
        <x:f>IF(I165="Logged",E165*F165,"")</x:f>
      </x:c>
      <x:c r="K165" s="43" t="str">
        <x:f>IF(LEFT(I165,6)="Logged",IF(COUNTIFS($A$6:A165,"="&amp;A165,$I$6:I165,"Logged")+COUNTIFS($A$6:A165,"="&amp;A165,$I$6:I165,"Logged (BW)")=1,1,0),"")</x:f>
      </x:c>
    </x:row>
    <x:row r="166" ht="25" customHeight="1">
      <x:c r="A166" s="30"/>
      <x:c r="B166" s="37"/>
      <x:c r="C166" s="7"/>
      <x:c r="D166" s="39"/>
      <x:c r="E166" s="39"/>
      <x:c r="F166" s="40"/>
      <x:c r="G166" s="41"/>
      <x:c r="H166" s="7"/>
      <x:c r="I166" s="22" t="str">
        <x:f>IF(COUNTA(A166:H166)=0,"",IFERROR(IF(OR(NOT(ISTEXT(A166)),LEN(TRIM(A166))=0,A166&lt;&gt;TRIM(A166)),"Check session ID",IF(OR(ISNUMBER(FIND("*",A166)),ISNUMBER(FIND("?",A166)),ISNUMBER(FIND("~",A166))),"Check ID characters",IF(OR(NOT(ISNUMBER(B166)),B166&lt;1,B166&gt;2958465,MOD(B166,1)&lt;&gt;0),"Check date",IF(OR(NOT(ISTEXT(C166)),LEN(TRIM(C166))=0,C166&lt;&gt;TRIM(C166)),"Check exercise name",IF(OR(ISNUMBER(FIND("*",C166)),ISNUMBER(FIND("?",C166)),ISNUMBER(FIND("~",C166))),"Check name characters",IF(OR(NOT(ISNUMBER(D166)),D166&lt;1,MOD(D166,1)&lt;&gt;0),"Check set number",IF(OR(NOT(ISNUMBER(E166)),E166&lt;1,MOD(E166,1)&lt;&gt;0),"Check reps",IF(AND(G166&lt;&gt;"kg",G166&lt;&gt;"lb",G166&lt;&gt;"BW"),"Choose kg, lb or BW",IF(NOT(ISNUMBER(F166)),"Enter numeric load",IF(IF(G166="BW",F166&lt;&gt;0,F166&lt;=0),"Check load / unit",IF(COUNTIFS($A$6:$A$505,"="&amp;A166,$B$6:$B$505,"&gt;=1",$B$6:$B$505,"&lt;&gt;"&amp;B166)&gt;0,"ID has multiple dates",IF(COUNTIFS($A$6:$A$505,"="&amp;A166,$C$6:$C$505,"="&amp;C166,$D$6:$D$505,D166)&gt;1,"Duplicate set number",IF(G166="BW","Logged (BW)","Logged"))))))))))))),"Check numeric fields"))</x:f>
      </x:c>
      <x:c r="J166" s="42" t="str">
        <x:f>IF(I166="Logged",E166*F166,"")</x:f>
      </x:c>
      <x:c r="K166" s="43" t="str">
        <x:f>IF(LEFT(I166,6)="Logged",IF(COUNTIFS($A$6:A166,"="&amp;A166,$I$6:I166,"Logged")+COUNTIFS($A$6:A166,"="&amp;A166,$I$6:I166,"Logged (BW)")=1,1,0),"")</x:f>
      </x:c>
    </x:row>
    <x:row r="167" ht="25" customHeight="1">
      <x:c r="A167" s="30"/>
      <x:c r="B167" s="37"/>
      <x:c r="C167" s="7"/>
      <x:c r="D167" s="39"/>
      <x:c r="E167" s="39"/>
      <x:c r="F167" s="40"/>
      <x:c r="G167" s="41"/>
      <x:c r="H167" s="7"/>
      <x:c r="I167" s="22" t="str">
        <x:f>IF(COUNTA(A167:H167)=0,"",IFERROR(IF(OR(NOT(ISTEXT(A167)),LEN(TRIM(A167))=0,A167&lt;&gt;TRIM(A167)),"Check session ID",IF(OR(ISNUMBER(FIND("*",A167)),ISNUMBER(FIND("?",A167)),ISNUMBER(FIND("~",A167))),"Check ID characters",IF(OR(NOT(ISNUMBER(B167)),B167&lt;1,B167&gt;2958465,MOD(B167,1)&lt;&gt;0),"Check date",IF(OR(NOT(ISTEXT(C167)),LEN(TRIM(C167))=0,C167&lt;&gt;TRIM(C167)),"Check exercise name",IF(OR(ISNUMBER(FIND("*",C167)),ISNUMBER(FIND("?",C167)),ISNUMBER(FIND("~",C167))),"Check name characters",IF(OR(NOT(ISNUMBER(D167)),D167&lt;1,MOD(D167,1)&lt;&gt;0),"Check set number",IF(OR(NOT(ISNUMBER(E167)),E167&lt;1,MOD(E167,1)&lt;&gt;0),"Check reps",IF(AND(G167&lt;&gt;"kg",G167&lt;&gt;"lb",G167&lt;&gt;"BW"),"Choose kg, lb or BW",IF(NOT(ISNUMBER(F167)),"Enter numeric load",IF(IF(G167="BW",F167&lt;&gt;0,F167&lt;=0),"Check load / unit",IF(COUNTIFS($A$6:$A$505,"="&amp;A167,$B$6:$B$505,"&gt;=1",$B$6:$B$505,"&lt;&gt;"&amp;B167)&gt;0,"ID has multiple dates",IF(COUNTIFS($A$6:$A$505,"="&amp;A167,$C$6:$C$505,"="&amp;C167,$D$6:$D$505,D167)&gt;1,"Duplicate set number",IF(G167="BW","Logged (BW)","Logged"))))))))))))),"Check numeric fields"))</x:f>
      </x:c>
      <x:c r="J167" s="42" t="str">
        <x:f>IF(I167="Logged",E167*F167,"")</x:f>
      </x:c>
      <x:c r="K167" s="43" t="str">
        <x:f>IF(LEFT(I167,6)="Logged",IF(COUNTIFS($A$6:A167,"="&amp;A167,$I$6:I167,"Logged")+COUNTIFS($A$6:A167,"="&amp;A167,$I$6:I167,"Logged (BW)")=1,1,0),"")</x:f>
      </x:c>
    </x:row>
    <x:row r="168" ht="25" customHeight="1">
      <x:c r="A168" s="30"/>
      <x:c r="B168" s="37"/>
      <x:c r="C168" s="7"/>
      <x:c r="D168" s="39"/>
      <x:c r="E168" s="39"/>
      <x:c r="F168" s="40"/>
      <x:c r="G168" s="41"/>
      <x:c r="H168" s="7"/>
      <x:c r="I168" s="22" t="str">
        <x:f>IF(COUNTA(A168:H168)=0,"",IFERROR(IF(OR(NOT(ISTEXT(A168)),LEN(TRIM(A168))=0,A168&lt;&gt;TRIM(A168)),"Check session ID",IF(OR(ISNUMBER(FIND("*",A168)),ISNUMBER(FIND("?",A168)),ISNUMBER(FIND("~",A168))),"Check ID characters",IF(OR(NOT(ISNUMBER(B168)),B168&lt;1,B168&gt;2958465,MOD(B168,1)&lt;&gt;0),"Check date",IF(OR(NOT(ISTEXT(C168)),LEN(TRIM(C168))=0,C168&lt;&gt;TRIM(C168)),"Check exercise name",IF(OR(ISNUMBER(FIND("*",C168)),ISNUMBER(FIND("?",C168)),ISNUMBER(FIND("~",C168))),"Check name characters",IF(OR(NOT(ISNUMBER(D168)),D168&lt;1,MOD(D168,1)&lt;&gt;0),"Check set number",IF(OR(NOT(ISNUMBER(E168)),E168&lt;1,MOD(E168,1)&lt;&gt;0),"Check reps",IF(AND(G168&lt;&gt;"kg",G168&lt;&gt;"lb",G168&lt;&gt;"BW"),"Choose kg, lb or BW",IF(NOT(ISNUMBER(F168)),"Enter numeric load",IF(IF(G168="BW",F168&lt;&gt;0,F168&lt;=0),"Check load / unit",IF(COUNTIFS($A$6:$A$505,"="&amp;A168,$B$6:$B$505,"&gt;=1",$B$6:$B$505,"&lt;&gt;"&amp;B168)&gt;0,"ID has multiple dates",IF(COUNTIFS($A$6:$A$505,"="&amp;A168,$C$6:$C$505,"="&amp;C168,$D$6:$D$505,D168)&gt;1,"Duplicate set number",IF(G168="BW","Logged (BW)","Logged"))))))))))))),"Check numeric fields"))</x:f>
      </x:c>
      <x:c r="J168" s="42" t="str">
        <x:f>IF(I168="Logged",E168*F168,"")</x:f>
      </x:c>
      <x:c r="K168" s="43" t="str">
        <x:f>IF(LEFT(I168,6)="Logged",IF(COUNTIFS($A$6:A168,"="&amp;A168,$I$6:I168,"Logged")+COUNTIFS($A$6:A168,"="&amp;A168,$I$6:I168,"Logged (BW)")=1,1,0),"")</x:f>
      </x:c>
    </x:row>
    <x:row r="169" ht="25" customHeight="1">
      <x:c r="A169" s="30"/>
      <x:c r="B169" s="37"/>
      <x:c r="C169" s="7"/>
      <x:c r="D169" s="39"/>
      <x:c r="E169" s="39"/>
      <x:c r="F169" s="40"/>
      <x:c r="G169" s="41"/>
      <x:c r="H169" s="7"/>
      <x:c r="I169" s="22" t="str">
        <x:f>IF(COUNTA(A169:H169)=0,"",IFERROR(IF(OR(NOT(ISTEXT(A169)),LEN(TRIM(A169))=0,A169&lt;&gt;TRIM(A169)),"Check session ID",IF(OR(ISNUMBER(FIND("*",A169)),ISNUMBER(FIND("?",A169)),ISNUMBER(FIND("~",A169))),"Check ID characters",IF(OR(NOT(ISNUMBER(B169)),B169&lt;1,B169&gt;2958465,MOD(B169,1)&lt;&gt;0),"Check date",IF(OR(NOT(ISTEXT(C169)),LEN(TRIM(C169))=0,C169&lt;&gt;TRIM(C169)),"Check exercise name",IF(OR(ISNUMBER(FIND("*",C169)),ISNUMBER(FIND("?",C169)),ISNUMBER(FIND("~",C169))),"Check name characters",IF(OR(NOT(ISNUMBER(D169)),D169&lt;1,MOD(D169,1)&lt;&gt;0),"Check set number",IF(OR(NOT(ISNUMBER(E169)),E169&lt;1,MOD(E169,1)&lt;&gt;0),"Check reps",IF(AND(G169&lt;&gt;"kg",G169&lt;&gt;"lb",G169&lt;&gt;"BW"),"Choose kg, lb or BW",IF(NOT(ISNUMBER(F169)),"Enter numeric load",IF(IF(G169="BW",F169&lt;&gt;0,F169&lt;=0),"Check load / unit",IF(COUNTIFS($A$6:$A$505,"="&amp;A169,$B$6:$B$505,"&gt;=1",$B$6:$B$505,"&lt;&gt;"&amp;B169)&gt;0,"ID has multiple dates",IF(COUNTIFS($A$6:$A$505,"="&amp;A169,$C$6:$C$505,"="&amp;C169,$D$6:$D$505,D169)&gt;1,"Duplicate set number",IF(G169="BW","Logged (BW)","Logged"))))))))))))),"Check numeric fields"))</x:f>
      </x:c>
      <x:c r="J169" s="42" t="str">
        <x:f>IF(I169="Logged",E169*F169,"")</x:f>
      </x:c>
      <x:c r="K169" s="43" t="str">
        <x:f>IF(LEFT(I169,6)="Logged",IF(COUNTIFS($A$6:A169,"="&amp;A169,$I$6:I169,"Logged")+COUNTIFS($A$6:A169,"="&amp;A169,$I$6:I169,"Logged (BW)")=1,1,0),"")</x:f>
      </x:c>
    </x:row>
    <x:row r="170" ht="25" customHeight="1">
      <x:c r="A170" s="30"/>
      <x:c r="B170" s="37"/>
      <x:c r="C170" s="7"/>
      <x:c r="D170" s="39"/>
      <x:c r="E170" s="39"/>
      <x:c r="F170" s="40"/>
      <x:c r="G170" s="41"/>
      <x:c r="H170" s="7"/>
      <x:c r="I170" s="22" t="str">
        <x:f>IF(COUNTA(A170:H170)=0,"",IFERROR(IF(OR(NOT(ISTEXT(A170)),LEN(TRIM(A170))=0,A170&lt;&gt;TRIM(A170)),"Check session ID",IF(OR(ISNUMBER(FIND("*",A170)),ISNUMBER(FIND("?",A170)),ISNUMBER(FIND("~",A170))),"Check ID characters",IF(OR(NOT(ISNUMBER(B170)),B170&lt;1,B170&gt;2958465,MOD(B170,1)&lt;&gt;0),"Check date",IF(OR(NOT(ISTEXT(C170)),LEN(TRIM(C170))=0,C170&lt;&gt;TRIM(C170)),"Check exercise name",IF(OR(ISNUMBER(FIND("*",C170)),ISNUMBER(FIND("?",C170)),ISNUMBER(FIND("~",C170))),"Check name characters",IF(OR(NOT(ISNUMBER(D170)),D170&lt;1,MOD(D170,1)&lt;&gt;0),"Check set number",IF(OR(NOT(ISNUMBER(E170)),E170&lt;1,MOD(E170,1)&lt;&gt;0),"Check reps",IF(AND(G170&lt;&gt;"kg",G170&lt;&gt;"lb",G170&lt;&gt;"BW"),"Choose kg, lb or BW",IF(NOT(ISNUMBER(F170)),"Enter numeric load",IF(IF(G170="BW",F170&lt;&gt;0,F170&lt;=0),"Check load / unit",IF(COUNTIFS($A$6:$A$505,"="&amp;A170,$B$6:$B$505,"&gt;=1",$B$6:$B$505,"&lt;&gt;"&amp;B170)&gt;0,"ID has multiple dates",IF(COUNTIFS($A$6:$A$505,"="&amp;A170,$C$6:$C$505,"="&amp;C170,$D$6:$D$505,D170)&gt;1,"Duplicate set number",IF(G170="BW","Logged (BW)","Logged"))))))))))))),"Check numeric fields"))</x:f>
      </x:c>
      <x:c r="J170" s="42" t="str">
        <x:f>IF(I170="Logged",E170*F170,"")</x:f>
      </x:c>
      <x:c r="K170" s="43" t="str">
        <x:f>IF(LEFT(I170,6)="Logged",IF(COUNTIFS($A$6:A170,"="&amp;A170,$I$6:I170,"Logged")+COUNTIFS($A$6:A170,"="&amp;A170,$I$6:I170,"Logged (BW)")=1,1,0),"")</x:f>
      </x:c>
    </x:row>
    <x:row r="171" ht="25" customHeight="1">
      <x:c r="A171" s="30"/>
      <x:c r="B171" s="37"/>
      <x:c r="C171" s="7"/>
      <x:c r="D171" s="39"/>
      <x:c r="E171" s="39"/>
      <x:c r="F171" s="40"/>
      <x:c r="G171" s="41"/>
      <x:c r="H171" s="7"/>
      <x:c r="I171" s="22" t="str">
        <x:f>IF(COUNTA(A171:H171)=0,"",IFERROR(IF(OR(NOT(ISTEXT(A171)),LEN(TRIM(A171))=0,A171&lt;&gt;TRIM(A171)),"Check session ID",IF(OR(ISNUMBER(FIND("*",A171)),ISNUMBER(FIND("?",A171)),ISNUMBER(FIND("~",A171))),"Check ID characters",IF(OR(NOT(ISNUMBER(B171)),B171&lt;1,B171&gt;2958465,MOD(B171,1)&lt;&gt;0),"Check date",IF(OR(NOT(ISTEXT(C171)),LEN(TRIM(C171))=0,C171&lt;&gt;TRIM(C171)),"Check exercise name",IF(OR(ISNUMBER(FIND("*",C171)),ISNUMBER(FIND("?",C171)),ISNUMBER(FIND("~",C171))),"Check name characters",IF(OR(NOT(ISNUMBER(D171)),D171&lt;1,MOD(D171,1)&lt;&gt;0),"Check set number",IF(OR(NOT(ISNUMBER(E171)),E171&lt;1,MOD(E171,1)&lt;&gt;0),"Check reps",IF(AND(G171&lt;&gt;"kg",G171&lt;&gt;"lb",G171&lt;&gt;"BW"),"Choose kg, lb or BW",IF(NOT(ISNUMBER(F171)),"Enter numeric load",IF(IF(G171="BW",F171&lt;&gt;0,F171&lt;=0),"Check load / unit",IF(COUNTIFS($A$6:$A$505,"="&amp;A171,$B$6:$B$505,"&gt;=1",$B$6:$B$505,"&lt;&gt;"&amp;B171)&gt;0,"ID has multiple dates",IF(COUNTIFS($A$6:$A$505,"="&amp;A171,$C$6:$C$505,"="&amp;C171,$D$6:$D$505,D171)&gt;1,"Duplicate set number",IF(G171="BW","Logged (BW)","Logged"))))))))))))),"Check numeric fields"))</x:f>
      </x:c>
      <x:c r="J171" s="42" t="str">
        <x:f>IF(I171="Logged",E171*F171,"")</x:f>
      </x:c>
      <x:c r="K171" s="43" t="str">
        <x:f>IF(LEFT(I171,6)="Logged",IF(COUNTIFS($A$6:A171,"="&amp;A171,$I$6:I171,"Logged")+COUNTIFS($A$6:A171,"="&amp;A171,$I$6:I171,"Logged (BW)")=1,1,0),"")</x:f>
      </x:c>
    </x:row>
    <x:row r="172" ht="25" customHeight="1">
      <x:c r="A172" s="30"/>
      <x:c r="B172" s="37"/>
      <x:c r="C172" s="7"/>
      <x:c r="D172" s="39"/>
      <x:c r="E172" s="39"/>
      <x:c r="F172" s="40"/>
      <x:c r="G172" s="41"/>
      <x:c r="H172" s="7"/>
      <x:c r="I172" s="22" t="str">
        <x:f>IF(COUNTA(A172:H172)=0,"",IFERROR(IF(OR(NOT(ISTEXT(A172)),LEN(TRIM(A172))=0,A172&lt;&gt;TRIM(A172)),"Check session ID",IF(OR(ISNUMBER(FIND("*",A172)),ISNUMBER(FIND("?",A172)),ISNUMBER(FIND("~",A172))),"Check ID characters",IF(OR(NOT(ISNUMBER(B172)),B172&lt;1,B172&gt;2958465,MOD(B172,1)&lt;&gt;0),"Check date",IF(OR(NOT(ISTEXT(C172)),LEN(TRIM(C172))=0,C172&lt;&gt;TRIM(C172)),"Check exercise name",IF(OR(ISNUMBER(FIND("*",C172)),ISNUMBER(FIND("?",C172)),ISNUMBER(FIND("~",C172))),"Check name characters",IF(OR(NOT(ISNUMBER(D172)),D172&lt;1,MOD(D172,1)&lt;&gt;0),"Check set number",IF(OR(NOT(ISNUMBER(E172)),E172&lt;1,MOD(E172,1)&lt;&gt;0),"Check reps",IF(AND(G172&lt;&gt;"kg",G172&lt;&gt;"lb",G172&lt;&gt;"BW"),"Choose kg, lb or BW",IF(NOT(ISNUMBER(F172)),"Enter numeric load",IF(IF(G172="BW",F172&lt;&gt;0,F172&lt;=0),"Check load / unit",IF(COUNTIFS($A$6:$A$505,"="&amp;A172,$B$6:$B$505,"&gt;=1",$B$6:$B$505,"&lt;&gt;"&amp;B172)&gt;0,"ID has multiple dates",IF(COUNTIFS($A$6:$A$505,"="&amp;A172,$C$6:$C$505,"="&amp;C172,$D$6:$D$505,D172)&gt;1,"Duplicate set number",IF(G172="BW","Logged (BW)","Logged"))))))))))))),"Check numeric fields"))</x:f>
      </x:c>
      <x:c r="J172" s="42" t="str">
        <x:f>IF(I172="Logged",E172*F172,"")</x:f>
      </x:c>
      <x:c r="K172" s="43" t="str">
        <x:f>IF(LEFT(I172,6)="Logged",IF(COUNTIFS($A$6:A172,"="&amp;A172,$I$6:I172,"Logged")+COUNTIFS($A$6:A172,"="&amp;A172,$I$6:I172,"Logged (BW)")=1,1,0),"")</x:f>
      </x:c>
    </x:row>
    <x:row r="173" ht="25" customHeight="1">
      <x:c r="A173" s="30"/>
      <x:c r="B173" s="37"/>
      <x:c r="C173" s="7"/>
      <x:c r="D173" s="39"/>
      <x:c r="E173" s="39"/>
      <x:c r="F173" s="40"/>
      <x:c r="G173" s="41"/>
      <x:c r="H173" s="7"/>
      <x:c r="I173" s="22" t="str">
        <x:f>IF(COUNTA(A173:H173)=0,"",IFERROR(IF(OR(NOT(ISTEXT(A173)),LEN(TRIM(A173))=0,A173&lt;&gt;TRIM(A173)),"Check session ID",IF(OR(ISNUMBER(FIND("*",A173)),ISNUMBER(FIND("?",A173)),ISNUMBER(FIND("~",A173))),"Check ID characters",IF(OR(NOT(ISNUMBER(B173)),B173&lt;1,B173&gt;2958465,MOD(B173,1)&lt;&gt;0),"Check date",IF(OR(NOT(ISTEXT(C173)),LEN(TRIM(C173))=0,C173&lt;&gt;TRIM(C173)),"Check exercise name",IF(OR(ISNUMBER(FIND("*",C173)),ISNUMBER(FIND("?",C173)),ISNUMBER(FIND("~",C173))),"Check name characters",IF(OR(NOT(ISNUMBER(D173)),D173&lt;1,MOD(D173,1)&lt;&gt;0),"Check set number",IF(OR(NOT(ISNUMBER(E173)),E173&lt;1,MOD(E173,1)&lt;&gt;0),"Check reps",IF(AND(G173&lt;&gt;"kg",G173&lt;&gt;"lb",G173&lt;&gt;"BW"),"Choose kg, lb or BW",IF(NOT(ISNUMBER(F173)),"Enter numeric load",IF(IF(G173="BW",F173&lt;&gt;0,F173&lt;=0),"Check load / unit",IF(COUNTIFS($A$6:$A$505,"="&amp;A173,$B$6:$B$505,"&gt;=1",$B$6:$B$505,"&lt;&gt;"&amp;B173)&gt;0,"ID has multiple dates",IF(COUNTIFS($A$6:$A$505,"="&amp;A173,$C$6:$C$505,"="&amp;C173,$D$6:$D$505,D173)&gt;1,"Duplicate set number",IF(G173="BW","Logged (BW)","Logged"))))))))))))),"Check numeric fields"))</x:f>
      </x:c>
      <x:c r="J173" s="42" t="str">
        <x:f>IF(I173="Logged",E173*F173,"")</x:f>
      </x:c>
      <x:c r="K173" s="43" t="str">
        <x:f>IF(LEFT(I173,6)="Logged",IF(COUNTIFS($A$6:A173,"="&amp;A173,$I$6:I173,"Logged")+COUNTIFS($A$6:A173,"="&amp;A173,$I$6:I173,"Logged (BW)")=1,1,0),"")</x:f>
      </x:c>
    </x:row>
    <x:row r="174" ht="25" customHeight="1">
      <x:c r="A174" s="30"/>
      <x:c r="B174" s="37"/>
      <x:c r="C174" s="7"/>
      <x:c r="D174" s="39"/>
      <x:c r="E174" s="39"/>
      <x:c r="F174" s="40"/>
      <x:c r="G174" s="41"/>
      <x:c r="H174" s="7"/>
      <x:c r="I174" s="22" t="str">
        <x:f>IF(COUNTA(A174:H174)=0,"",IFERROR(IF(OR(NOT(ISTEXT(A174)),LEN(TRIM(A174))=0,A174&lt;&gt;TRIM(A174)),"Check session ID",IF(OR(ISNUMBER(FIND("*",A174)),ISNUMBER(FIND("?",A174)),ISNUMBER(FIND("~",A174))),"Check ID characters",IF(OR(NOT(ISNUMBER(B174)),B174&lt;1,B174&gt;2958465,MOD(B174,1)&lt;&gt;0),"Check date",IF(OR(NOT(ISTEXT(C174)),LEN(TRIM(C174))=0,C174&lt;&gt;TRIM(C174)),"Check exercise name",IF(OR(ISNUMBER(FIND("*",C174)),ISNUMBER(FIND("?",C174)),ISNUMBER(FIND("~",C174))),"Check name characters",IF(OR(NOT(ISNUMBER(D174)),D174&lt;1,MOD(D174,1)&lt;&gt;0),"Check set number",IF(OR(NOT(ISNUMBER(E174)),E174&lt;1,MOD(E174,1)&lt;&gt;0),"Check reps",IF(AND(G174&lt;&gt;"kg",G174&lt;&gt;"lb",G174&lt;&gt;"BW"),"Choose kg, lb or BW",IF(NOT(ISNUMBER(F174)),"Enter numeric load",IF(IF(G174="BW",F174&lt;&gt;0,F174&lt;=0),"Check load / unit",IF(COUNTIFS($A$6:$A$505,"="&amp;A174,$B$6:$B$505,"&gt;=1",$B$6:$B$505,"&lt;&gt;"&amp;B174)&gt;0,"ID has multiple dates",IF(COUNTIFS($A$6:$A$505,"="&amp;A174,$C$6:$C$505,"="&amp;C174,$D$6:$D$505,D174)&gt;1,"Duplicate set number",IF(G174="BW","Logged (BW)","Logged"))))))))))))),"Check numeric fields"))</x:f>
      </x:c>
      <x:c r="J174" s="42" t="str">
        <x:f>IF(I174="Logged",E174*F174,"")</x:f>
      </x:c>
      <x:c r="K174" s="43" t="str">
        <x:f>IF(LEFT(I174,6)="Logged",IF(COUNTIFS($A$6:A174,"="&amp;A174,$I$6:I174,"Logged")+COUNTIFS($A$6:A174,"="&amp;A174,$I$6:I174,"Logged (BW)")=1,1,0),"")</x:f>
      </x:c>
    </x:row>
    <x:row r="175" ht="25" customHeight="1">
      <x:c r="A175" s="30"/>
      <x:c r="B175" s="37"/>
      <x:c r="C175" s="7"/>
      <x:c r="D175" s="39"/>
      <x:c r="E175" s="39"/>
      <x:c r="F175" s="40"/>
      <x:c r="G175" s="41"/>
      <x:c r="H175" s="7"/>
      <x:c r="I175" s="22" t="str">
        <x:f>IF(COUNTA(A175:H175)=0,"",IFERROR(IF(OR(NOT(ISTEXT(A175)),LEN(TRIM(A175))=0,A175&lt;&gt;TRIM(A175)),"Check session ID",IF(OR(ISNUMBER(FIND("*",A175)),ISNUMBER(FIND("?",A175)),ISNUMBER(FIND("~",A175))),"Check ID characters",IF(OR(NOT(ISNUMBER(B175)),B175&lt;1,B175&gt;2958465,MOD(B175,1)&lt;&gt;0),"Check date",IF(OR(NOT(ISTEXT(C175)),LEN(TRIM(C175))=0,C175&lt;&gt;TRIM(C175)),"Check exercise name",IF(OR(ISNUMBER(FIND("*",C175)),ISNUMBER(FIND("?",C175)),ISNUMBER(FIND("~",C175))),"Check name characters",IF(OR(NOT(ISNUMBER(D175)),D175&lt;1,MOD(D175,1)&lt;&gt;0),"Check set number",IF(OR(NOT(ISNUMBER(E175)),E175&lt;1,MOD(E175,1)&lt;&gt;0),"Check reps",IF(AND(G175&lt;&gt;"kg",G175&lt;&gt;"lb",G175&lt;&gt;"BW"),"Choose kg, lb or BW",IF(NOT(ISNUMBER(F175)),"Enter numeric load",IF(IF(G175="BW",F175&lt;&gt;0,F175&lt;=0),"Check load / unit",IF(COUNTIFS($A$6:$A$505,"="&amp;A175,$B$6:$B$505,"&gt;=1",$B$6:$B$505,"&lt;&gt;"&amp;B175)&gt;0,"ID has multiple dates",IF(COUNTIFS($A$6:$A$505,"="&amp;A175,$C$6:$C$505,"="&amp;C175,$D$6:$D$505,D175)&gt;1,"Duplicate set number",IF(G175="BW","Logged (BW)","Logged"))))))))))))),"Check numeric fields"))</x:f>
      </x:c>
      <x:c r="J175" s="42" t="str">
        <x:f>IF(I175="Logged",E175*F175,"")</x:f>
      </x:c>
      <x:c r="K175" s="43" t="str">
        <x:f>IF(LEFT(I175,6)="Logged",IF(COUNTIFS($A$6:A175,"="&amp;A175,$I$6:I175,"Logged")+COUNTIFS($A$6:A175,"="&amp;A175,$I$6:I175,"Logged (BW)")=1,1,0),"")</x:f>
      </x:c>
    </x:row>
    <x:row r="176" ht="25" customHeight="1">
      <x:c r="A176" s="30"/>
      <x:c r="B176" s="37"/>
      <x:c r="C176" s="7"/>
      <x:c r="D176" s="39"/>
      <x:c r="E176" s="39"/>
      <x:c r="F176" s="40"/>
      <x:c r="G176" s="41"/>
      <x:c r="H176" s="7"/>
      <x:c r="I176" s="22" t="str">
        <x:f>IF(COUNTA(A176:H176)=0,"",IFERROR(IF(OR(NOT(ISTEXT(A176)),LEN(TRIM(A176))=0,A176&lt;&gt;TRIM(A176)),"Check session ID",IF(OR(ISNUMBER(FIND("*",A176)),ISNUMBER(FIND("?",A176)),ISNUMBER(FIND("~",A176))),"Check ID characters",IF(OR(NOT(ISNUMBER(B176)),B176&lt;1,B176&gt;2958465,MOD(B176,1)&lt;&gt;0),"Check date",IF(OR(NOT(ISTEXT(C176)),LEN(TRIM(C176))=0,C176&lt;&gt;TRIM(C176)),"Check exercise name",IF(OR(ISNUMBER(FIND("*",C176)),ISNUMBER(FIND("?",C176)),ISNUMBER(FIND("~",C176))),"Check name characters",IF(OR(NOT(ISNUMBER(D176)),D176&lt;1,MOD(D176,1)&lt;&gt;0),"Check set number",IF(OR(NOT(ISNUMBER(E176)),E176&lt;1,MOD(E176,1)&lt;&gt;0),"Check reps",IF(AND(G176&lt;&gt;"kg",G176&lt;&gt;"lb",G176&lt;&gt;"BW"),"Choose kg, lb or BW",IF(NOT(ISNUMBER(F176)),"Enter numeric load",IF(IF(G176="BW",F176&lt;&gt;0,F176&lt;=0),"Check load / unit",IF(COUNTIFS($A$6:$A$505,"="&amp;A176,$B$6:$B$505,"&gt;=1",$B$6:$B$505,"&lt;&gt;"&amp;B176)&gt;0,"ID has multiple dates",IF(COUNTIFS($A$6:$A$505,"="&amp;A176,$C$6:$C$505,"="&amp;C176,$D$6:$D$505,D176)&gt;1,"Duplicate set number",IF(G176="BW","Logged (BW)","Logged"))))))))))))),"Check numeric fields"))</x:f>
      </x:c>
      <x:c r="J176" s="42" t="str">
        <x:f>IF(I176="Logged",E176*F176,"")</x:f>
      </x:c>
      <x:c r="K176" s="43" t="str">
        <x:f>IF(LEFT(I176,6)="Logged",IF(COUNTIFS($A$6:A176,"="&amp;A176,$I$6:I176,"Logged")+COUNTIFS($A$6:A176,"="&amp;A176,$I$6:I176,"Logged (BW)")=1,1,0),"")</x:f>
      </x:c>
    </x:row>
    <x:row r="177" ht="25" customHeight="1">
      <x:c r="A177" s="30"/>
      <x:c r="B177" s="37"/>
      <x:c r="C177" s="7"/>
      <x:c r="D177" s="39"/>
      <x:c r="E177" s="39"/>
      <x:c r="F177" s="40"/>
      <x:c r="G177" s="41"/>
      <x:c r="H177" s="7"/>
      <x:c r="I177" s="22" t="str">
        <x:f>IF(COUNTA(A177:H177)=0,"",IFERROR(IF(OR(NOT(ISTEXT(A177)),LEN(TRIM(A177))=0,A177&lt;&gt;TRIM(A177)),"Check session ID",IF(OR(ISNUMBER(FIND("*",A177)),ISNUMBER(FIND("?",A177)),ISNUMBER(FIND("~",A177))),"Check ID characters",IF(OR(NOT(ISNUMBER(B177)),B177&lt;1,B177&gt;2958465,MOD(B177,1)&lt;&gt;0),"Check date",IF(OR(NOT(ISTEXT(C177)),LEN(TRIM(C177))=0,C177&lt;&gt;TRIM(C177)),"Check exercise name",IF(OR(ISNUMBER(FIND("*",C177)),ISNUMBER(FIND("?",C177)),ISNUMBER(FIND("~",C177))),"Check name characters",IF(OR(NOT(ISNUMBER(D177)),D177&lt;1,MOD(D177,1)&lt;&gt;0),"Check set number",IF(OR(NOT(ISNUMBER(E177)),E177&lt;1,MOD(E177,1)&lt;&gt;0),"Check reps",IF(AND(G177&lt;&gt;"kg",G177&lt;&gt;"lb",G177&lt;&gt;"BW"),"Choose kg, lb or BW",IF(NOT(ISNUMBER(F177)),"Enter numeric load",IF(IF(G177="BW",F177&lt;&gt;0,F177&lt;=0),"Check load / unit",IF(COUNTIFS($A$6:$A$505,"="&amp;A177,$B$6:$B$505,"&gt;=1",$B$6:$B$505,"&lt;&gt;"&amp;B177)&gt;0,"ID has multiple dates",IF(COUNTIFS($A$6:$A$505,"="&amp;A177,$C$6:$C$505,"="&amp;C177,$D$6:$D$505,D177)&gt;1,"Duplicate set number",IF(G177="BW","Logged (BW)","Logged"))))))))))))),"Check numeric fields"))</x:f>
      </x:c>
      <x:c r="J177" s="42" t="str">
        <x:f>IF(I177="Logged",E177*F177,"")</x:f>
      </x:c>
      <x:c r="K177" s="43" t="str">
        <x:f>IF(LEFT(I177,6)="Logged",IF(COUNTIFS($A$6:A177,"="&amp;A177,$I$6:I177,"Logged")+COUNTIFS($A$6:A177,"="&amp;A177,$I$6:I177,"Logged (BW)")=1,1,0),"")</x:f>
      </x:c>
    </x:row>
    <x:row r="178" ht="25" customHeight="1">
      <x:c r="A178" s="30"/>
      <x:c r="B178" s="37"/>
      <x:c r="C178" s="7"/>
      <x:c r="D178" s="39"/>
      <x:c r="E178" s="39"/>
      <x:c r="F178" s="40"/>
      <x:c r="G178" s="41"/>
      <x:c r="H178" s="7"/>
      <x:c r="I178" s="22" t="str">
        <x:f>IF(COUNTA(A178:H178)=0,"",IFERROR(IF(OR(NOT(ISTEXT(A178)),LEN(TRIM(A178))=0,A178&lt;&gt;TRIM(A178)),"Check session ID",IF(OR(ISNUMBER(FIND("*",A178)),ISNUMBER(FIND("?",A178)),ISNUMBER(FIND("~",A178))),"Check ID characters",IF(OR(NOT(ISNUMBER(B178)),B178&lt;1,B178&gt;2958465,MOD(B178,1)&lt;&gt;0),"Check date",IF(OR(NOT(ISTEXT(C178)),LEN(TRIM(C178))=0,C178&lt;&gt;TRIM(C178)),"Check exercise name",IF(OR(ISNUMBER(FIND("*",C178)),ISNUMBER(FIND("?",C178)),ISNUMBER(FIND("~",C178))),"Check name characters",IF(OR(NOT(ISNUMBER(D178)),D178&lt;1,MOD(D178,1)&lt;&gt;0),"Check set number",IF(OR(NOT(ISNUMBER(E178)),E178&lt;1,MOD(E178,1)&lt;&gt;0),"Check reps",IF(AND(G178&lt;&gt;"kg",G178&lt;&gt;"lb",G178&lt;&gt;"BW"),"Choose kg, lb or BW",IF(NOT(ISNUMBER(F178)),"Enter numeric load",IF(IF(G178="BW",F178&lt;&gt;0,F178&lt;=0),"Check load / unit",IF(COUNTIFS($A$6:$A$505,"="&amp;A178,$B$6:$B$505,"&gt;=1",$B$6:$B$505,"&lt;&gt;"&amp;B178)&gt;0,"ID has multiple dates",IF(COUNTIFS($A$6:$A$505,"="&amp;A178,$C$6:$C$505,"="&amp;C178,$D$6:$D$505,D178)&gt;1,"Duplicate set number",IF(G178="BW","Logged (BW)","Logged"))))))))))))),"Check numeric fields"))</x:f>
      </x:c>
      <x:c r="J178" s="42" t="str">
        <x:f>IF(I178="Logged",E178*F178,"")</x:f>
      </x:c>
      <x:c r="K178" s="43" t="str">
        <x:f>IF(LEFT(I178,6)="Logged",IF(COUNTIFS($A$6:A178,"="&amp;A178,$I$6:I178,"Logged")+COUNTIFS($A$6:A178,"="&amp;A178,$I$6:I178,"Logged (BW)")=1,1,0),"")</x:f>
      </x:c>
    </x:row>
    <x:row r="179" ht="25" customHeight="1">
      <x:c r="A179" s="30"/>
      <x:c r="B179" s="37"/>
      <x:c r="C179" s="7"/>
      <x:c r="D179" s="39"/>
      <x:c r="E179" s="39"/>
      <x:c r="F179" s="40"/>
      <x:c r="G179" s="41"/>
      <x:c r="H179" s="7"/>
      <x:c r="I179" s="22" t="str">
        <x:f>IF(COUNTA(A179:H179)=0,"",IFERROR(IF(OR(NOT(ISTEXT(A179)),LEN(TRIM(A179))=0,A179&lt;&gt;TRIM(A179)),"Check session ID",IF(OR(ISNUMBER(FIND("*",A179)),ISNUMBER(FIND("?",A179)),ISNUMBER(FIND("~",A179))),"Check ID characters",IF(OR(NOT(ISNUMBER(B179)),B179&lt;1,B179&gt;2958465,MOD(B179,1)&lt;&gt;0),"Check date",IF(OR(NOT(ISTEXT(C179)),LEN(TRIM(C179))=0,C179&lt;&gt;TRIM(C179)),"Check exercise name",IF(OR(ISNUMBER(FIND("*",C179)),ISNUMBER(FIND("?",C179)),ISNUMBER(FIND("~",C179))),"Check name characters",IF(OR(NOT(ISNUMBER(D179)),D179&lt;1,MOD(D179,1)&lt;&gt;0),"Check set number",IF(OR(NOT(ISNUMBER(E179)),E179&lt;1,MOD(E179,1)&lt;&gt;0),"Check reps",IF(AND(G179&lt;&gt;"kg",G179&lt;&gt;"lb",G179&lt;&gt;"BW"),"Choose kg, lb or BW",IF(NOT(ISNUMBER(F179)),"Enter numeric load",IF(IF(G179="BW",F179&lt;&gt;0,F179&lt;=0),"Check load / unit",IF(COUNTIFS($A$6:$A$505,"="&amp;A179,$B$6:$B$505,"&gt;=1",$B$6:$B$505,"&lt;&gt;"&amp;B179)&gt;0,"ID has multiple dates",IF(COUNTIFS($A$6:$A$505,"="&amp;A179,$C$6:$C$505,"="&amp;C179,$D$6:$D$505,D179)&gt;1,"Duplicate set number",IF(G179="BW","Logged (BW)","Logged"))))))))))))),"Check numeric fields"))</x:f>
      </x:c>
      <x:c r="J179" s="42" t="str">
        <x:f>IF(I179="Logged",E179*F179,"")</x:f>
      </x:c>
      <x:c r="K179" s="43" t="str">
        <x:f>IF(LEFT(I179,6)="Logged",IF(COUNTIFS($A$6:A179,"="&amp;A179,$I$6:I179,"Logged")+COUNTIFS($A$6:A179,"="&amp;A179,$I$6:I179,"Logged (BW)")=1,1,0),"")</x:f>
      </x:c>
    </x:row>
    <x:row r="180" ht="25" customHeight="1">
      <x:c r="A180" s="30"/>
      <x:c r="B180" s="37"/>
      <x:c r="C180" s="7"/>
      <x:c r="D180" s="39"/>
      <x:c r="E180" s="39"/>
      <x:c r="F180" s="40"/>
      <x:c r="G180" s="41"/>
      <x:c r="H180" s="7"/>
      <x:c r="I180" s="22" t="str">
        <x:f>IF(COUNTA(A180:H180)=0,"",IFERROR(IF(OR(NOT(ISTEXT(A180)),LEN(TRIM(A180))=0,A180&lt;&gt;TRIM(A180)),"Check session ID",IF(OR(ISNUMBER(FIND("*",A180)),ISNUMBER(FIND("?",A180)),ISNUMBER(FIND("~",A180))),"Check ID characters",IF(OR(NOT(ISNUMBER(B180)),B180&lt;1,B180&gt;2958465,MOD(B180,1)&lt;&gt;0),"Check date",IF(OR(NOT(ISTEXT(C180)),LEN(TRIM(C180))=0,C180&lt;&gt;TRIM(C180)),"Check exercise name",IF(OR(ISNUMBER(FIND("*",C180)),ISNUMBER(FIND("?",C180)),ISNUMBER(FIND("~",C180))),"Check name characters",IF(OR(NOT(ISNUMBER(D180)),D180&lt;1,MOD(D180,1)&lt;&gt;0),"Check set number",IF(OR(NOT(ISNUMBER(E180)),E180&lt;1,MOD(E180,1)&lt;&gt;0),"Check reps",IF(AND(G180&lt;&gt;"kg",G180&lt;&gt;"lb",G180&lt;&gt;"BW"),"Choose kg, lb or BW",IF(NOT(ISNUMBER(F180)),"Enter numeric load",IF(IF(G180="BW",F180&lt;&gt;0,F180&lt;=0),"Check load / unit",IF(COUNTIFS($A$6:$A$505,"="&amp;A180,$B$6:$B$505,"&gt;=1",$B$6:$B$505,"&lt;&gt;"&amp;B180)&gt;0,"ID has multiple dates",IF(COUNTIFS($A$6:$A$505,"="&amp;A180,$C$6:$C$505,"="&amp;C180,$D$6:$D$505,D180)&gt;1,"Duplicate set number",IF(G180="BW","Logged (BW)","Logged"))))))))))))),"Check numeric fields"))</x:f>
      </x:c>
      <x:c r="J180" s="42" t="str">
        <x:f>IF(I180="Logged",E180*F180,"")</x:f>
      </x:c>
      <x:c r="K180" s="43" t="str">
        <x:f>IF(LEFT(I180,6)="Logged",IF(COUNTIFS($A$6:A180,"="&amp;A180,$I$6:I180,"Logged")+COUNTIFS($A$6:A180,"="&amp;A180,$I$6:I180,"Logged (BW)")=1,1,0),"")</x:f>
      </x:c>
    </x:row>
    <x:row r="181" ht="25" customHeight="1">
      <x:c r="A181" s="30"/>
      <x:c r="B181" s="37"/>
      <x:c r="C181" s="7"/>
      <x:c r="D181" s="39"/>
      <x:c r="E181" s="39"/>
      <x:c r="F181" s="40"/>
      <x:c r="G181" s="41"/>
      <x:c r="H181" s="7"/>
      <x:c r="I181" s="22" t="str">
        <x:f>IF(COUNTA(A181:H181)=0,"",IFERROR(IF(OR(NOT(ISTEXT(A181)),LEN(TRIM(A181))=0,A181&lt;&gt;TRIM(A181)),"Check session ID",IF(OR(ISNUMBER(FIND("*",A181)),ISNUMBER(FIND("?",A181)),ISNUMBER(FIND("~",A181))),"Check ID characters",IF(OR(NOT(ISNUMBER(B181)),B181&lt;1,B181&gt;2958465,MOD(B181,1)&lt;&gt;0),"Check date",IF(OR(NOT(ISTEXT(C181)),LEN(TRIM(C181))=0,C181&lt;&gt;TRIM(C181)),"Check exercise name",IF(OR(ISNUMBER(FIND("*",C181)),ISNUMBER(FIND("?",C181)),ISNUMBER(FIND("~",C181))),"Check name characters",IF(OR(NOT(ISNUMBER(D181)),D181&lt;1,MOD(D181,1)&lt;&gt;0),"Check set number",IF(OR(NOT(ISNUMBER(E181)),E181&lt;1,MOD(E181,1)&lt;&gt;0),"Check reps",IF(AND(G181&lt;&gt;"kg",G181&lt;&gt;"lb",G181&lt;&gt;"BW"),"Choose kg, lb or BW",IF(NOT(ISNUMBER(F181)),"Enter numeric load",IF(IF(G181="BW",F181&lt;&gt;0,F181&lt;=0),"Check load / unit",IF(COUNTIFS($A$6:$A$505,"="&amp;A181,$B$6:$B$505,"&gt;=1",$B$6:$B$505,"&lt;&gt;"&amp;B181)&gt;0,"ID has multiple dates",IF(COUNTIFS($A$6:$A$505,"="&amp;A181,$C$6:$C$505,"="&amp;C181,$D$6:$D$505,D181)&gt;1,"Duplicate set number",IF(G181="BW","Logged (BW)","Logged"))))))))))))),"Check numeric fields"))</x:f>
      </x:c>
      <x:c r="J181" s="42" t="str">
        <x:f>IF(I181="Logged",E181*F181,"")</x:f>
      </x:c>
      <x:c r="K181" s="43" t="str">
        <x:f>IF(LEFT(I181,6)="Logged",IF(COUNTIFS($A$6:A181,"="&amp;A181,$I$6:I181,"Logged")+COUNTIFS($A$6:A181,"="&amp;A181,$I$6:I181,"Logged (BW)")=1,1,0),"")</x:f>
      </x:c>
    </x:row>
    <x:row r="182" ht="25" customHeight="1">
      <x:c r="A182" s="30"/>
      <x:c r="B182" s="37"/>
      <x:c r="C182" s="7"/>
      <x:c r="D182" s="39"/>
      <x:c r="E182" s="39"/>
      <x:c r="F182" s="40"/>
      <x:c r="G182" s="41"/>
      <x:c r="H182" s="7"/>
      <x:c r="I182" s="22" t="str">
        <x:f>IF(COUNTA(A182:H182)=0,"",IFERROR(IF(OR(NOT(ISTEXT(A182)),LEN(TRIM(A182))=0,A182&lt;&gt;TRIM(A182)),"Check session ID",IF(OR(ISNUMBER(FIND("*",A182)),ISNUMBER(FIND("?",A182)),ISNUMBER(FIND("~",A182))),"Check ID characters",IF(OR(NOT(ISNUMBER(B182)),B182&lt;1,B182&gt;2958465,MOD(B182,1)&lt;&gt;0),"Check date",IF(OR(NOT(ISTEXT(C182)),LEN(TRIM(C182))=0,C182&lt;&gt;TRIM(C182)),"Check exercise name",IF(OR(ISNUMBER(FIND("*",C182)),ISNUMBER(FIND("?",C182)),ISNUMBER(FIND("~",C182))),"Check name characters",IF(OR(NOT(ISNUMBER(D182)),D182&lt;1,MOD(D182,1)&lt;&gt;0),"Check set number",IF(OR(NOT(ISNUMBER(E182)),E182&lt;1,MOD(E182,1)&lt;&gt;0),"Check reps",IF(AND(G182&lt;&gt;"kg",G182&lt;&gt;"lb",G182&lt;&gt;"BW"),"Choose kg, lb or BW",IF(NOT(ISNUMBER(F182)),"Enter numeric load",IF(IF(G182="BW",F182&lt;&gt;0,F182&lt;=0),"Check load / unit",IF(COUNTIFS($A$6:$A$505,"="&amp;A182,$B$6:$B$505,"&gt;=1",$B$6:$B$505,"&lt;&gt;"&amp;B182)&gt;0,"ID has multiple dates",IF(COUNTIFS($A$6:$A$505,"="&amp;A182,$C$6:$C$505,"="&amp;C182,$D$6:$D$505,D182)&gt;1,"Duplicate set number",IF(G182="BW","Logged (BW)","Logged"))))))))))))),"Check numeric fields"))</x:f>
      </x:c>
      <x:c r="J182" s="42" t="str">
        <x:f>IF(I182="Logged",E182*F182,"")</x:f>
      </x:c>
      <x:c r="K182" s="43" t="str">
        <x:f>IF(LEFT(I182,6)="Logged",IF(COUNTIFS($A$6:A182,"="&amp;A182,$I$6:I182,"Logged")+COUNTIFS($A$6:A182,"="&amp;A182,$I$6:I182,"Logged (BW)")=1,1,0),"")</x:f>
      </x:c>
    </x:row>
    <x:row r="183" ht="25" customHeight="1">
      <x:c r="A183" s="30"/>
      <x:c r="B183" s="37"/>
      <x:c r="C183" s="7"/>
      <x:c r="D183" s="39"/>
      <x:c r="E183" s="39"/>
      <x:c r="F183" s="40"/>
      <x:c r="G183" s="41"/>
      <x:c r="H183" s="7"/>
      <x:c r="I183" s="22" t="str">
        <x:f>IF(COUNTA(A183:H183)=0,"",IFERROR(IF(OR(NOT(ISTEXT(A183)),LEN(TRIM(A183))=0,A183&lt;&gt;TRIM(A183)),"Check session ID",IF(OR(ISNUMBER(FIND("*",A183)),ISNUMBER(FIND("?",A183)),ISNUMBER(FIND("~",A183))),"Check ID characters",IF(OR(NOT(ISNUMBER(B183)),B183&lt;1,B183&gt;2958465,MOD(B183,1)&lt;&gt;0),"Check date",IF(OR(NOT(ISTEXT(C183)),LEN(TRIM(C183))=0,C183&lt;&gt;TRIM(C183)),"Check exercise name",IF(OR(ISNUMBER(FIND("*",C183)),ISNUMBER(FIND("?",C183)),ISNUMBER(FIND("~",C183))),"Check name characters",IF(OR(NOT(ISNUMBER(D183)),D183&lt;1,MOD(D183,1)&lt;&gt;0),"Check set number",IF(OR(NOT(ISNUMBER(E183)),E183&lt;1,MOD(E183,1)&lt;&gt;0),"Check reps",IF(AND(G183&lt;&gt;"kg",G183&lt;&gt;"lb",G183&lt;&gt;"BW"),"Choose kg, lb or BW",IF(NOT(ISNUMBER(F183)),"Enter numeric load",IF(IF(G183="BW",F183&lt;&gt;0,F183&lt;=0),"Check load / unit",IF(COUNTIFS($A$6:$A$505,"="&amp;A183,$B$6:$B$505,"&gt;=1",$B$6:$B$505,"&lt;&gt;"&amp;B183)&gt;0,"ID has multiple dates",IF(COUNTIFS($A$6:$A$505,"="&amp;A183,$C$6:$C$505,"="&amp;C183,$D$6:$D$505,D183)&gt;1,"Duplicate set number",IF(G183="BW","Logged (BW)","Logged"))))))))))))),"Check numeric fields"))</x:f>
      </x:c>
      <x:c r="J183" s="42" t="str">
        <x:f>IF(I183="Logged",E183*F183,"")</x:f>
      </x:c>
      <x:c r="K183" s="43" t="str">
        <x:f>IF(LEFT(I183,6)="Logged",IF(COUNTIFS($A$6:A183,"="&amp;A183,$I$6:I183,"Logged")+COUNTIFS($A$6:A183,"="&amp;A183,$I$6:I183,"Logged (BW)")=1,1,0),"")</x:f>
      </x:c>
    </x:row>
    <x:row r="184" ht="25" customHeight="1">
      <x:c r="A184" s="30"/>
      <x:c r="B184" s="37"/>
      <x:c r="C184" s="7"/>
      <x:c r="D184" s="39"/>
      <x:c r="E184" s="39"/>
      <x:c r="F184" s="40"/>
      <x:c r="G184" s="41"/>
      <x:c r="H184" s="7"/>
      <x:c r="I184" s="22" t="str">
        <x:f>IF(COUNTA(A184:H184)=0,"",IFERROR(IF(OR(NOT(ISTEXT(A184)),LEN(TRIM(A184))=0,A184&lt;&gt;TRIM(A184)),"Check session ID",IF(OR(ISNUMBER(FIND("*",A184)),ISNUMBER(FIND("?",A184)),ISNUMBER(FIND("~",A184))),"Check ID characters",IF(OR(NOT(ISNUMBER(B184)),B184&lt;1,B184&gt;2958465,MOD(B184,1)&lt;&gt;0),"Check date",IF(OR(NOT(ISTEXT(C184)),LEN(TRIM(C184))=0,C184&lt;&gt;TRIM(C184)),"Check exercise name",IF(OR(ISNUMBER(FIND("*",C184)),ISNUMBER(FIND("?",C184)),ISNUMBER(FIND("~",C184))),"Check name characters",IF(OR(NOT(ISNUMBER(D184)),D184&lt;1,MOD(D184,1)&lt;&gt;0),"Check set number",IF(OR(NOT(ISNUMBER(E184)),E184&lt;1,MOD(E184,1)&lt;&gt;0),"Check reps",IF(AND(G184&lt;&gt;"kg",G184&lt;&gt;"lb",G184&lt;&gt;"BW"),"Choose kg, lb or BW",IF(NOT(ISNUMBER(F184)),"Enter numeric load",IF(IF(G184="BW",F184&lt;&gt;0,F184&lt;=0),"Check load / unit",IF(COUNTIFS($A$6:$A$505,"="&amp;A184,$B$6:$B$505,"&gt;=1",$B$6:$B$505,"&lt;&gt;"&amp;B184)&gt;0,"ID has multiple dates",IF(COUNTIFS($A$6:$A$505,"="&amp;A184,$C$6:$C$505,"="&amp;C184,$D$6:$D$505,D184)&gt;1,"Duplicate set number",IF(G184="BW","Logged (BW)","Logged"))))))))))))),"Check numeric fields"))</x:f>
      </x:c>
      <x:c r="J184" s="42" t="str">
        <x:f>IF(I184="Logged",E184*F184,"")</x:f>
      </x:c>
      <x:c r="K184" s="43" t="str">
        <x:f>IF(LEFT(I184,6)="Logged",IF(COUNTIFS($A$6:A184,"="&amp;A184,$I$6:I184,"Logged")+COUNTIFS($A$6:A184,"="&amp;A184,$I$6:I184,"Logged (BW)")=1,1,0),"")</x:f>
      </x:c>
    </x:row>
    <x:row r="185" ht="25" customHeight="1">
      <x:c r="A185" s="30"/>
      <x:c r="B185" s="37"/>
      <x:c r="C185" s="7"/>
      <x:c r="D185" s="39"/>
      <x:c r="E185" s="39"/>
      <x:c r="F185" s="40"/>
      <x:c r="G185" s="41"/>
      <x:c r="H185" s="7"/>
      <x:c r="I185" s="22" t="str">
        <x:f>IF(COUNTA(A185:H185)=0,"",IFERROR(IF(OR(NOT(ISTEXT(A185)),LEN(TRIM(A185))=0,A185&lt;&gt;TRIM(A185)),"Check session ID",IF(OR(ISNUMBER(FIND("*",A185)),ISNUMBER(FIND("?",A185)),ISNUMBER(FIND("~",A185))),"Check ID characters",IF(OR(NOT(ISNUMBER(B185)),B185&lt;1,B185&gt;2958465,MOD(B185,1)&lt;&gt;0),"Check date",IF(OR(NOT(ISTEXT(C185)),LEN(TRIM(C185))=0,C185&lt;&gt;TRIM(C185)),"Check exercise name",IF(OR(ISNUMBER(FIND("*",C185)),ISNUMBER(FIND("?",C185)),ISNUMBER(FIND("~",C185))),"Check name characters",IF(OR(NOT(ISNUMBER(D185)),D185&lt;1,MOD(D185,1)&lt;&gt;0),"Check set number",IF(OR(NOT(ISNUMBER(E185)),E185&lt;1,MOD(E185,1)&lt;&gt;0),"Check reps",IF(AND(G185&lt;&gt;"kg",G185&lt;&gt;"lb",G185&lt;&gt;"BW"),"Choose kg, lb or BW",IF(NOT(ISNUMBER(F185)),"Enter numeric load",IF(IF(G185="BW",F185&lt;&gt;0,F185&lt;=0),"Check load / unit",IF(COUNTIFS($A$6:$A$505,"="&amp;A185,$B$6:$B$505,"&gt;=1",$B$6:$B$505,"&lt;&gt;"&amp;B185)&gt;0,"ID has multiple dates",IF(COUNTIFS($A$6:$A$505,"="&amp;A185,$C$6:$C$505,"="&amp;C185,$D$6:$D$505,D185)&gt;1,"Duplicate set number",IF(G185="BW","Logged (BW)","Logged"))))))))))))),"Check numeric fields"))</x:f>
      </x:c>
      <x:c r="J185" s="42" t="str">
        <x:f>IF(I185="Logged",E185*F185,"")</x:f>
      </x:c>
      <x:c r="K185" s="43" t="str">
        <x:f>IF(LEFT(I185,6)="Logged",IF(COUNTIFS($A$6:A185,"="&amp;A185,$I$6:I185,"Logged")+COUNTIFS($A$6:A185,"="&amp;A185,$I$6:I185,"Logged (BW)")=1,1,0),"")</x:f>
      </x:c>
    </x:row>
    <x:row r="186" ht="25" customHeight="1">
      <x:c r="A186" s="30"/>
      <x:c r="B186" s="37"/>
      <x:c r="C186" s="7"/>
      <x:c r="D186" s="39"/>
      <x:c r="E186" s="39"/>
      <x:c r="F186" s="40"/>
      <x:c r="G186" s="41"/>
      <x:c r="H186" s="7"/>
      <x:c r="I186" s="22" t="str">
        <x:f>IF(COUNTA(A186:H186)=0,"",IFERROR(IF(OR(NOT(ISTEXT(A186)),LEN(TRIM(A186))=0,A186&lt;&gt;TRIM(A186)),"Check session ID",IF(OR(ISNUMBER(FIND("*",A186)),ISNUMBER(FIND("?",A186)),ISNUMBER(FIND("~",A186))),"Check ID characters",IF(OR(NOT(ISNUMBER(B186)),B186&lt;1,B186&gt;2958465,MOD(B186,1)&lt;&gt;0),"Check date",IF(OR(NOT(ISTEXT(C186)),LEN(TRIM(C186))=0,C186&lt;&gt;TRIM(C186)),"Check exercise name",IF(OR(ISNUMBER(FIND("*",C186)),ISNUMBER(FIND("?",C186)),ISNUMBER(FIND("~",C186))),"Check name characters",IF(OR(NOT(ISNUMBER(D186)),D186&lt;1,MOD(D186,1)&lt;&gt;0),"Check set number",IF(OR(NOT(ISNUMBER(E186)),E186&lt;1,MOD(E186,1)&lt;&gt;0),"Check reps",IF(AND(G186&lt;&gt;"kg",G186&lt;&gt;"lb",G186&lt;&gt;"BW"),"Choose kg, lb or BW",IF(NOT(ISNUMBER(F186)),"Enter numeric load",IF(IF(G186="BW",F186&lt;&gt;0,F186&lt;=0),"Check load / unit",IF(COUNTIFS($A$6:$A$505,"="&amp;A186,$B$6:$B$505,"&gt;=1",$B$6:$B$505,"&lt;&gt;"&amp;B186)&gt;0,"ID has multiple dates",IF(COUNTIFS($A$6:$A$505,"="&amp;A186,$C$6:$C$505,"="&amp;C186,$D$6:$D$505,D186)&gt;1,"Duplicate set number",IF(G186="BW","Logged (BW)","Logged"))))))))))))),"Check numeric fields"))</x:f>
      </x:c>
      <x:c r="J186" s="42" t="str">
        <x:f>IF(I186="Logged",E186*F186,"")</x:f>
      </x:c>
      <x:c r="K186" s="43" t="str">
        <x:f>IF(LEFT(I186,6)="Logged",IF(COUNTIFS($A$6:A186,"="&amp;A186,$I$6:I186,"Logged")+COUNTIFS($A$6:A186,"="&amp;A186,$I$6:I186,"Logged (BW)")=1,1,0),"")</x:f>
      </x:c>
    </x:row>
    <x:row r="187" ht="25" customHeight="1">
      <x:c r="A187" s="30"/>
      <x:c r="B187" s="37"/>
      <x:c r="C187" s="7"/>
      <x:c r="D187" s="39"/>
      <x:c r="E187" s="39"/>
      <x:c r="F187" s="40"/>
      <x:c r="G187" s="41"/>
      <x:c r="H187" s="7"/>
      <x:c r="I187" s="22" t="str">
        <x:f>IF(COUNTA(A187:H187)=0,"",IFERROR(IF(OR(NOT(ISTEXT(A187)),LEN(TRIM(A187))=0,A187&lt;&gt;TRIM(A187)),"Check session ID",IF(OR(ISNUMBER(FIND("*",A187)),ISNUMBER(FIND("?",A187)),ISNUMBER(FIND("~",A187))),"Check ID characters",IF(OR(NOT(ISNUMBER(B187)),B187&lt;1,B187&gt;2958465,MOD(B187,1)&lt;&gt;0),"Check date",IF(OR(NOT(ISTEXT(C187)),LEN(TRIM(C187))=0,C187&lt;&gt;TRIM(C187)),"Check exercise name",IF(OR(ISNUMBER(FIND("*",C187)),ISNUMBER(FIND("?",C187)),ISNUMBER(FIND("~",C187))),"Check name characters",IF(OR(NOT(ISNUMBER(D187)),D187&lt;1,MOD(D187,1)&lt;&gt;0),"Check set number",IF(OR(NOT(ISNUMBER(E187)),E187&lt;1,MOD(E187,1)&lt;&gt;0),"Check reps",IF(AND(G187&lt;&gt;"kg",G187&lt;&gt;"lb",G187&lt;&gt;"BW"),"Choose kg, lb or BW",IF(NOT(ISNUMBER(F187)),"Enter numeric load",IF(IF(G187="BW",F187&lt;&gt;0,F187&lt;=0),"Check load / unit",IF(COUNTIFS($A$6:$A$505,"="&amp;A187,$B$6:$B$505,"&gt;=1",$B$6:$B$505,"&lt;&gt;"&amp;B187)&gt;0,"ID has multiple dates",IF(COUNTIFS($A$6:$A$505,"="&amp;A187,$C$6:$C$505,"="&amp;C187,$D$6:$D$505,D187)&gt;1,"Duplicate set number",IF(G187="BW","Logged (BW)","Logged"))))))))))))),"Check numeric fields"))</x:f>
      </x:c>
      <x:c r="J187" s="42" t="str">
        <x:f>IF(I187="Logged",E187*F187,"")</x:f>
      </x:c>
      <x:c r="K187" s="43" t="str">
        <x:f>IF(LEFT(I187,6)="Logged",IF(COUNTIFS($A$6:A187,"="&amp;A187,$I$6:I187,"Logged")+COUNTIFS($A$6:A187,"="&amp;A187,$I$6:I187,"Logged (BW)")=1,1,0),"")</x:f>
      </x:c>
    </x:row>
    <x:row r="188" ht="25" customHeight="1">
      <x:c r="A188" s="30"/>
      <x:c r="B188" s="37"/>
      <x:c r="C188" s="7"/>
      <x:c r="D188" s="39"/>
      <x:c r="E188" s="39"/>
      <x:c r="F188" s="40"/>
      <x:c r="G188" s="41"/>
      <x:c r="H188" s="7"/>
      <x:c r="I188" s="22" t="str">
        <x:f>IF(COUNTA(A188:H188)=0,"",IFERROR(IF(OR(NOT(ISTEXT(A188)),LEN(TRIM(A188))=0,A188&lt;&gt;TRIM(A188)),"Check session ID",IF(OR(ISNUMBER(FIND("*",A188)),ISNUMBER(FIND("?",A188)),ISNUMBER(FIND("~",A188))),"Check ID characters",IF(OR(NOT(ISNUMBER(B188)),B188&lt;1,B188&gt;2958465,MOD(B188,1)&lt;&gt;0),"Check date",IF(OR(NOT(ISTEXT(C188)),LEN(TRIM(C188))=0,C188&lt;&gt;TRIM(C188)),"Check exercise name",IF(OR(ISNUMBER(FIND("*",C188)),ISNUMBER(FIND("?",C188)),ISNUMBER(FIND("~",C188))),"Check name characters",IF(OR(NOT(ISNUMBER(D188)),D188&lt;1,MOD(D188,1)&lt;&gt;0),"Check set number",IF(OR(NOT(ISNUMBER(E188)),E188&lt;1,MOD(E188,1)&lt;&gt;0),"Check reps",IF(AND(G188&lt;&gt;"kg",G188&lt;&gt;"lb",G188&lt;&gt;"BW"),"Choose kg, lb or BW",IF(NOT(ISNUMBER(F188)),"Enter numeric load",IF(IF(G188="BW",F188&lt;&gt;0,F188&lt;=0),"Check load / unit",IF(COUNTIFS($A$6:$A$505,"="&amp;A188,$B$6:$B$505,"&gt;=1",$B$6:$B$505,"&lt;&gt;"&amp;B188)&gt;0,"ID has multiple dates",IF(COUNTIFS($A$6:$A$505,"="&amp;A188,$C$6:$C$505,"="&amp;C188,$D$6:$D$505,D188)&gt;1,"Duplicate set number",IF(G188="BW","Logged (BW)","Logged"))))))))))))),"Check numeric fields"))</x:f>
      </x:c>
      <x:c r="J188" s="42" t="str">
        <x:f>IF(I188="Logged",E188*F188,"")</x:f>
      </x:c>
      <x:c r="K188" s="43" t="str">
        <x:f>IF(LEFT(I188,6)="Logged",IF(COUNTIFS($A$6:A188,"="&amp;A188,$I$6:I188,"Logged")+COUNTIFS($A$6:A188,"="&amp;A188,$I$6:I188,"Logged (BW)")=1,1,0),"")</x:f>
      </x:c>
    </x:row>
    <x:row r="189" ht="25" customHeight="1">
      <x:c r="A189" s="30"/>
      <x:c r="B189" s="37"/>
      <x:c r="C189" s="7"/>
      <x:c r="D189" s="39"/>
      <x:c r="E189" s="39"/>
      <x:c r="F189" s="40"/>
      <x:c r="G189" s="41"/>
      <x:c r="H189" s="7"/>
      <x:c r="I189" s="22" t="str">
        <x:f>IF(COUNTA(A189:H189)=0,"",IFERROR(IF(OR(NOT(ISTEXT(A189)),LEN(TRIM(A189))=0,A189&lt;&gt;TRIM(A189)),"Check session ID",IF(OR(ISNUMBER(FIND("*",A189)),ISNUMBER(FIND("?",A189)),ISNUMBER(FIND("~",A189))),"Check ID characters",IF(OR(NOT(ISNUMBER(B189)),B189&lt;1,B189&gt;2958465,MOD(B189,1)&lt;&gt;0),"Check date",IF(OR(NOT(ISTEXT(C189)),LEN(TRIM(C189))=0,C189&lt;&gt;TRIM(C189)),"Check exercise name",IF(OR(ISNUMBER(FIND("*",C189)),ISNUMBER(FIND("?",C189)),ISNUMBER(FIND("~",C189))),"Check name characters",IF(OR(NOT(ISNUMBER(D189)),D189&lt;1,MOD(D189,1)&lt;&gt;0),"Check set number",IF(OR(NOT(ISNUMBER(E189)),E189&lt;1,MOD(E189,1)&lt;&gt;0),"Check reps",IF(AND(G189&lt;&gt;"kg",G189&lt;&gt;"lb",G189&lt;&gt;"BW"),"Choose kg, lb or BW",IF(NOT(ISNUMBER(F189)),"Enter numeric load",IF(IF(G189="BW",F189&lt;&gt;0,F189&lt;=0),"Check load / unit",IF(COUNTIFS($A$6:$A$505,"="&amp;A189,$B$6:$B$505,"&gt;=1",$B$6:$B$505,"&lt;&gt;"&amp;B189)&gt;0,"ID has multiple dates",IF(COUNTIFS($A$6:$A$505,"="&amp;A189,$C$6:$C$505,"="&amp;C189,$D$6:$D$505,D189)&gt;1,"Duplicate set number",IF(G189="BW","Logged (BW)","Logged"))))))))))))),"Check numeric fields"))</x:f>
      </x:c>
      <x:c r="J189" s="42" t="str">
        <x:f>IF(I189="Logged",E189*F189,"")</x:f>
      </x:c>
      <x:c r="K189" s="43" t="str">
        <x:f>IF(LEFT(I189,6)="Logged",IF(COUNTIFS($A$6:A189,"="&amp;A189,$I$6:I189,"Logged")+COUNTIFS($A$6:A189,"="&amp;A189,$I$6:I189,"Logged (BW)")=1,1,0),"")</x:f>
      </x:c>
    </x:row>
    <x:row r="190" ht="25" customHeight="1">
      <x:c r="A190" s="30"/>
      <x:c r="B190" s="37"/>
      <x:c r="C190" s="7"/>
      <x:c r="D190" s="39"/>
      <x:c r="E190" s="39"/>
      <x:c r="F190" s="40"/>
      <x:c r="G190" s="41"/>
      <x:c r="H190" s="7"/>
      <x:c r="I190" s="22" t="str">
        <x:f>IF(COUNTA(A190:H190)=0,"",IFERROR(IF(OR(NOT(ISTEXT(A190)),LEN(TRIM(A190))=0,A190&lt;&gt;TRIM(A190)),"Check session ID",IF(OR(ISNUMBER(FIND("*",A190)),ISNUMBER(FIND("?",A190)),ISNUMBER(FIND("~",A190))),"Check ID characters",IF(OR(NOT(ISNUMBER(B190)),B190&lt;1,B190&gt;2958465,MOD(B190,1)&lt;&gt;0),"Check date",IF(OR(NOT(ISTEXT(C190)),LEN(TRIM(C190))=0,C190&lt;&gt;TRIM(C190)),"Check exercise name",IF(OR(ISNUMBER(FIND("*",C190)),ISNUMBER(FIND("?",C190)),ISNUMBER(FIND("~",C190))),"Check name characters",IF(OR(NOT(ISNUMBER(D190)),D190&lt;1,MOD(D190,1)&lt;&gt;0),"Check set number",IF(OR(NOT(ISNUMBER(E190)),E190&lt;1,MOD(E190,1)&lt;&gt;0),"Check reps",IF(AND(G190&lt;&gt;"kg",G190&lt;&gt;"lb",G190&lt;&gt;"BW"),"Choose kg, lb or BW",IF(NOT(ISNUMBER(F190)),"Enter numeric load",IF(IF(G190="BW",F190&lt;&gt;0,F190&lt;=0),"Check load / unit",IF(COUNTIFS($A$6:$A$505,"="&amp;A190,$B$6:$B$505,"&gt;=1",$B$6:$B$505,"&lt;&gt;"&amp;B190)&gt;0,"ID has multiple dates",IF(COUNTIFS($A$6:$A$505,"="&amp;A190,$C$6:$C$505,"="&amp;C190,$D$6:$D$505,D190)&gt;1,"Duplicate set number",IF(G190="BW","Logged (BW)","Logged"))))))))))))),"Check numeric fields"))</x:f>
      </x:c>
      <x:c r="J190" s="42" t="str">
        <x:f>IF(I190="Logged",E190*F190,"")</x:f>
      </x:c>
      <x:c r="K190" s="43" t="str">
        <x:f>IF(LEFT(I190,6)="Logged",IF(COUNTIFS($A$6:A190,"="&amp;A190,$I$6:I190,"Logged")+COUNTIFS($A$6:A190,"="&amp;A190,$I$6:I190,"Logged (BW)")=1,1,0),"")</x:f>
      </x:c>
    </x:row>
    <x:row r="191" ht="25" customHeight="1">
      <x:c r="A191" s="30"/>
      <x:c r="B191" s="37"/>
      <x:c r="C191" s="7"/>
      <x:c r="D191" s="39"/>
      <x:c r="E191" s="39"/>
      <x:c r="F191" s="40"/>
      <x:c r="G191" s="41"/>
      <x:c r="H191" s="7"/>
      <x:c r="I191" s="22" t="str">
        <x:f>IF(COUNTA(A191:H191)=0,"",IFERROR(IF(OR(NOT(ISTEXT(A191)),LEN(TRIM(A191))=0,A191&lt;&gt;TRIM(A191)),"Check session ID",IF(OR(ISNUMBER(FIND("*",A191)),ISNUMBER(FIND("?",A191)),ISNUMBER(FIND("~",A191))),"Check ID characters",IF(OR(NOT(ISNUMBER(B191)),B191&lt;1,B191&gt;2958465,MOD(B191,1)&lt;&gt;0),"Check date",IF(OR(NOT(ISTEXT(C191)),LEN(TRIM(C191))=0,C191&lt;&gt;TRIM(C191)),"Check exercise name",IF(OR(ISNUMBER(FIND("*",C191)),ISNUMBER(FIND("?",C191)),ISNUMBER(FIND("~",C191))),"Check name characters",IF(OR(NOT(ISNUMBER(D191)),D191&lt;1,MOD(D191,1)&lt;&gt;0),"Check set number",IF(OR(NOT(ISNUMBER(E191)),E191&lt;1,MOD(E191,1)&lt;&gt;0),"Check reps",IF(AND(G191&lt;&gt;"kg",G191&lt;&gt;"lb",G191&lt;&gt;"BW"),"Choose kg, lb or BW",IF(NOT(ISNUMBER(F191)),"Enter numeric load",IF(IF(G191="BW",F191&lt;&gt;0,F191&lt;=0),"Check load / unit",IF(COUNTIFS($A$6:$A$505,"="&amp;A191,$B$6:$B$505,"&gt;=1",$B$6:$B$505,"&lt;&gt;"&amp;B191)&gt;0,"ID has multiple dates",IF(COUNTIFS($A$6:$A$505,"="&amp;A191,$C$6:$C$505,"="&amp;C191,$D$6:$D$505,D191)&gt;1,"Duplicate set number",IF(G191="BW","Logged (BW)","Logged"))))))))))))),"Check numeric fields"))</x:f>
      </x:c>
      <x:c r="J191" s="42" t="str">
        <x:f>IF(I191="Logged",E191*F191,"")</x:f>
      </x:c>
      <x:c r="K191" s="43" t="str">
        <x:f>IF(LEFT(I191,6)="Logged",IF(COUNTIFS($A$6:A191,"="&amp;A191,$I$6:I191,"Logged")+COUNTIFS($A$6:A191,"="&amp;A191,$I$6:I191,"Logged (BW)")=1,1,0),"")</x:f>
      </x:c>
    </x:row>
    <x:row r="192" ht="25" customHeight="1">
      <x:c r="A192" s="30"/>
      <x:c r="B192" s="37"/>
      <x:c r="C192" s="7"/>
      <x:c r="D192" s="39"/>
      <x:c r="E192" s="39"/>
      <x:c r="F192" s="40"/>
      <x:c r="G192" s="41"/>
      <x:c r="H192" s="7"/>
      <x:c r="I192" s="22" t="str">
        <x:f>IF(COUNTA(A192:H192)=0,"",IFERROR(IF(OR(NOT(ISTEXT(A192)),LEN(TRIM(A192))=0,A192&lt;&gt;TRIM(A192)),"Check session ID",IF(OR(ISNUMBER(FIND("*",A192)),ISNUMBER(FIND("?",A192)),ISNUMBER(FIND("~",A192))),"Check ID characters",IF(OR(NOT(ISNUMBER(B192)),B192&lt;1,B192&gt;2958465,MOD(B192,1)&lt;&gt;0),"Check date",IF(OR(NOT(ISTEXT(C192)),LEN(TRIM(C192))=0,C192&lt;&gt;TRIM(C192)),"Check exercise name",IF(OR(ISNUMBER(FIND("*",C192)),ISNUMBER(FIND("?",C192)),ISNUMBER(FIND("~",C192))),"Check name characters",IF(OR(NOT(ISNUMBER(D192)),D192&lt;1,MOD(D192,1)&lt;&gt;0),"Check set number",IF(OR(NOT(ISNUMBER(E192)),E192&lt;1,MOD(E192,1)&lt;&gt;0),"Check reps",IF(AND(G192&lt;&gt;"kg",G192&lt;&gt;"lb",G192&lt;&gt;"BW"),"Choose kg, lb or BW",IF(NOT(ISNUMBER(F192)),"Enter numeric load",IF(IF(G192="BW",F192&lt;&gt;0,F192&lt;=0),"Check load / unit",IF(COUNTIFS($A$6:$A$505,"="&amp;A192,$B$6:$B$505,"&gt;=1",$B$6:$B$505,"&lt;&gt;"&amp;B192)&gt;0,"ID has multiple dates",IF(COUNTIFS($A$6:$A$505,"="&amp;A192,$C$6:$C$505,"="&amp;C192,$D$6:$D$505,D192)&gt;1,"Duplicate set number",IF(G192="BW","Logged (BW)","Logged"))))))))))))),"Check numeric fields"))</x:f>
      </x:c>
      <x:c r="J192" s="42" t="str">
        <x:f>IF(I192="Logged",E192*F192,"")</x:f>
      </x:c>
      <x:c r="K192" s="43" t="str">
        <x:f>IF(LEFT(I192,6)="Logged",IF(COUNTIFS($A$6:A192,"="&amp;A192,$I$6:I192,"Logged")+COUNTIFS($A$6:A192,"="&amp;A192,$I$6:I192,"Logged (BW)")=1,1,0),"")</x:f>
      </x:c>
    </x:row>
    <x:row r="193" ht="25" customHeight="1">
      <x:c r="A193" s="30"/>
      <x:c r="B193" s="37"/>
      <x:c r="C193" s="7"/>
      <x:c r="D193" s="39"/>
      <x:c r="E193" s="39"/>
      <x:c r="F193" s="40"/>
      <x:c r="G193" s="41"/>
      <x:c r="H193" s="7"/>
      <x:c r="I193" s="22" t="str">
        <x:f>IF(COUNTA(A193:H193)=0,"",IFERROR(IF(OR(NOT(ISTEXT(A193)),LEN(TRIM(A193))=0,A193&lt;&gt;TRIM(A193)),"Check session ID",IF(OR(ISNUMBER(FIND("*",A193)),ISNUMBER(FIND("?",A193)),ISNUMBER(FIND("~",A193))),"Check ID characters",IF(OR(NOT(ISNUMBER(B193)),B193&lt;1,B193&gt;2958465,MOD(B193,1)&lt;&gt;0),"Check date",IF(OR(NOT(ISTEXT(C193)),LEN(TRIM(C193))=0,C193&lt;&gt;TRIM(C193)),"Check exercise name",IF(OR(ISNUMBER(FIND("*",C193)),ISNUMBER(FIND("?",C193)),ISNUMBER(FIND("~",C193))),"Check name characters",IF(OR(NOT(ISNUMBER(D193)),D193&lt;1,MOD(D193,1)&lt;&gt;0),"Check set number",IF(OR(NOT(ISNUMBER(E193)),E193&lt;1,MOD(E193,1)&lt;&gt;0),"Check reps",IF(AND(G193&lt;&gt;"kg",G193&lt;&gt;"lb",G193&lt;&gt;"BW"),"Choose kg, lb or BW",IF(NOT(ISNUMBER(F193)),"Enter numeric load",IF(IF(G193="BW",F193&lt;&gt;0,F193&lt;=0),"Check load / unit",IF(COUNTIFS($A$6:$A$505,"="&amp;A193,$B$6:$B$505,"&gt;=1",$B$6:$B$505,"&lt;&gt;"&amp;B193)&gt;0,"ID has multiple dates",IF(COUNTIFS($A$6:$A$505,"="&amp;A193,$C$6:$C$505,"="&amp;C193,$D$6:$D$505,D193)&gt;1,"Duplicate set number",IF(G193="BW","Logged (BW)","Logged"))))))))))))),"Check numeric fields"))</x:f>
      </x:c>
      <x:c r="J193" s="42" t="str">
        <x:f>IF(I193="Logged",E193*F193,"")</x:f>
      </x:c>
      <x:c r="K193" s="43" t="str">
        <x:f>IF(LEFT(I193,6)="Logged",IF(COUNTIFS($A$6:A193,"="&amp;A193,$I$6:I193,"Logged")+COUNTIFS($A$6:A193,"="&amp;A193,$I$6:I193,"Logged (BW)")=1,1,0),"")</x:f>
      </x:c>
    </x:row>
    <x:row r="194" ht="25" customHeight="1">
      <x:c r="A194" s="30"/>
      <x:c r="B194" s="37"/>
      <x:c r="C194" s="7"/>
      <x:c r="D194" s="39"/>
      <x:c r="E194" s="39"/>
      <x:c r="F194" s="40"/>
      <x:c r="G194" s="41"/>
      <x:c r="H194" s="7"/>
      <x:c r="I194" s="22" t="str">
        <x:f>IF(COUNTA(A194:H194)=0,"",IFERROR(IF(OR(NOT(ISTEXT(A194)),LEN(TRIM(A194))=0,A194&lt;&gt;TRIM(A194)),"Check session ID",IF(OR(ISNUMBER(FIND("*",A194)),ISNUMBER(FIND("?",A194)),ISNUMBER(FIND("~",A194))),"Check ID characters",IF(OR(NOT(ISNUMBER(B194)),B194&lt;1,B194&gt;2958465,MOD(B194,1)&lt;&gt;0),"Check date",IF(OR(NOT(ISTEXT(C194)),LEN(TRIM(C194))=0,C194&lt;&gt;TRIM(C194)),"Check exercise name",IF(OR(ISNUMBER(FIND("*",C194)),ISNUMBER(FIND("?",C194)),ISNUMBER(FIND("~",C194))),"Check name characters",IF(OR(NOT(ISNUMBER(D194)),D194&lt;1,MOD(D194,1)&lt;&gt;0),"Check set number",IF(OR(NOT(ISNUMBER(E194)),E194&lt;1,MOD(E194,1)&lt;&gt;0),"Check reps",IF(AND(G194&lt;&gt;"kg",G194&lt;&gt;"lb",G194&lt;&gt;"BW"),"Choose kg, lb or BW",IF(NOT(ISNUMBER(F194)),"Enter numeric load",IF(IF(G194="BW",F194&lt;&gt;0,F194&lt;=0),"Check load / unit",IF(COUNTIFS($A$6:$A$505,"="&amp;A194,$B$6:$B$505,"&gt;=1",$B$6:$B$505,"&lt;&gt;"&amp;B194)&gt;0,"ID has multiple dates",IF(COUNTIFS($A$6:$A$505,"="&amp;A194,$C$6:$C$505,"="&amp;C194,$D$6:$D$505,D194)&gt;1,"Duplicate set number",IF(G194="BW","Logged (BW)","Logged"))))))))))))),"Check numeric fields"))</x:f>
      </x:c>
      <x:c r="J194" s="42" t="str">
        <x:f>IF(I194="Logged",E194*F194,"")</x:f>
      </x:c>
      <x:c r="K194" s="43" t="str">
        <x:f>IF(LEFT(I194,6)="Logged",IF(COUNTIFS($A$6:A194,"="&amp;A194,$I$6:I194,"Logged")+COUNTIFS($A$6:A194,"="&amp;A194,$I$6:I194,"Logged (BW)")=1,1,0),"")</x:f>
      </x:c>
    </x:row>
    <x:row r="195" ht="25" customHeight="1">
      <x:c r="A195" s="30"/>
      <x:c r="B195" s="37"/>
      <x:c r="C195" s="7"/>
      <x:c r="D195" s="39"/>
      <x:c r="E195" s="39"/>
      <x:c r="F195" s="40"/>
      <x:c r="G195" s="41"/>
      <x:c r="H195" s="7"/>
      <x:c r="I195" s="22" t="str">
        <x:f>IF(COUNTA(A195:H195)=0,"",IFERROR(IF(OR(NOT(ISTEXT(A195)),LEN(TRIM(A195))=0,A195&lt;&gt;TRIM(A195)),"Check session ID",IF(OR(ISNUMBER(FIND("*",A195)),ISNUMBER(FIND("?",A195)),ISNUMBER(FIND("~",A195))),"Check ID characters",IF(OR(NOT(ISNUMBER(B195)),B195&lt;1,B195&gt;2958465,MOD(B195,1)&lt;&gt;0),"Check date",IF(OR(NOT(ISTEXT(C195)),LEN(TRIM(C195))=0,C195&lt;&gt;TRIM(C195)),"Check exercise name",IF(OR(ISNUMBER(FIND("*",C195)),ISNUMBER(FIND("?",C195)),ISNUMBER(FIND("~",C195))),"Check name characters",IF(OR(NOT(ISNUMBER(D195)),D195&lt;1,MOD(D195,1)&lt;&gt;0),"Check set number",IF(OR(NOT(ISNUMBER(E195)),E195&lt;1,MOD(E195,1)&lt;&gt;0),"Check reps",IF(AND(G195&lt;&gt;"kg",G195&lt;&gt;"lb",G195&lt;&gt;"BW"),"Choose kg, lb or BW",IF(NOT(ISNUMBER(F195)),"Enter numeric load",IF(IF(G195="BW",F195&lt;&gt;0,F195&lt;=0),"Check load / unit",IF(COUNTIFS($A$6:$A$505,"="&amp;A195,$B$6:$B$505,"&gt;=1",$B$6:$B$505,"&lt;&gt;"&amp;B195)&gt;0,"ID has multiple dates",IF(COUNTIFS($A$6:$A$505,"="&amp;A195,$C$6:$C$505,"="&amp;C195,$D$6:$D$505,D195)&gt;1,"Duplicate set number",IF(G195="BW","Logged (BW)","Logged"))))))))))))),"Check numeric fields"))</x:f>
      </x:c>
      <x:c r="J195" s="42" t="str">
        <x:f>IF(I195="Logged",E195*F195,"")</x:f>
      </x:c>
      <x:c r="K195" s="43" t="str">
        <x:f>IF(LEFT(I195,6)="Logged",IF(COUNTIFS($A$6:A195,"="&amp;A195,$I$6:I195,"Logged")+COUNTIFS($A$6:A195,"="&amp;A195,$I$6:I195,"Logged (BW)")=1,1,0),"")</x:f>
      </x:c>
    </x:row>
    <x:row r="196" ht="25" customHeight="1">
      <x:c r="A196" s="30"/>
      <x:c r="B196" s="37"/>
      <x:c r="C196" s="7"/>
      <x:c r="D196" s="39"/>
      <x:c r="E196" s="39"/>
      <x:c r="F196" s="40"/>
      <x:c r="G196" s="41"/>
      <x:c r="H196" s="7"/>
      <x:c r="I196" s="22" t="str">
        <x:f>IF(COUNTA(A196:H196)=0,"",IFERROR(IF(OR(NOT(ISTEXT(A196)),LEN(TRIM(A196))=0,A196&lt;&gt;TRIM(A196)),"Check session ID",IF(OR(ISNUMBER(FIND("*",A196)),ISNUMBER(FIND("?",A196)),ISNUMBER(FIND("~",A196))),"Check ID characters",IF(OR(NOT(ISNUMBER(B196)),B196&lt;1,B196&gt;2958465,MOD(B196,1)&lt;&gt;0),"Check date",IF(OR(NOT(ISTEXT(C196)),LEN(TRIM(C196))=0,C196&lt;&gt;TRIM(C196)),"Check exercise name",IF(OR(ISNUMBER(FIND("*",C196)),ISNUMBER(FIND("?",C196)),ISNUMBER(FIND("~",C196))),"Check name characters",IF(OR(NOT(ISNUMBER(D196)),D196&lt;1,MOD(D196,1)&lt;&gt;0),"Check set number",IF(OR(NOT(ISNUMBER(E196)),E196&lt;1,MOD(E196,1)&lt;&gt;0),"Check reps",IF(AND(G196&lt;&gt;"kg",G196&lt;&gt;"lb",G196&lt;&gt;"BW"),"Choose kg, lb or BW",IF(NOT(ISNUMBER(F196)),"Enter numeric load",IF(IF(G196="BW",F196&lt;&gt;0,F196&lt;=0),"Check load / unit",IF(COUNTIFS($A$6:$A$505,"="&amp;A196,$B$6:$B$505,"&gt;=1",$B$6:$B$505,"&lt;&gt;"&amp;B196)&gt;0,"ID has multiple dates",IF(COUNTIFS($A$6:$A$505,"="&amp;A196,$C$6:$C$505,"="&amp;C196,$D$6:$D$505,D196)&gt;1,"Duplicate set number",IF(G196="BW","Logged (BW)","Logged"))))))))))))),"Check numeric fields"))</x:f>
      </x:c>
      <x:c r="J196" s="42" t="str">
        <x:f>IF(I196="Logged",E196*F196,"")</x:f>
      </x:c>
      <x:c r="K196" s="43" t="str">
        <x:f>IF(LEFT(I196,6)="Logged",IF(COUNTIFS($A$6:A196,"="&amp;A196,$I$6:I196,"Logged")+COUNTIFS($A$6:A196,"="&amp;A196,$I$6:I196,"Logged (BW)")=1,1,0),"")</x:f>
      </x:c>
    </x:row>
    <x:row r="197" ht="25" customHeight="1">
      <x:c r="A197" s="30"/>
      <x:c r="B197" s="37"/>
      <x:c r="C197" s="7"/>
      <x:c r="D197" s="39"/>
      <x:c r="E197" s="39"/>
      <x:c r="F197" s="40"/>
      <x:c r="G197" s="41"/>
      <x:c r="H197" s="7"/>
      <x:c r="I197" s="22" t="str">
        <x:f>IF(COUNTA(A197:H197)=0,"",IFERROR(IF(OR(NOT(ISTEXT(A197)),LEN(TRIM(A197))=0,A197&lt;&gt;TRIM(A197)),"Check session ID",IF(OR(ISNUMBER(FIND("*",A197)),ISNUMBER(FIND("?",A197)),ISNUMBER(FIND("~",A197))),"Check ID characters",IF(OR(NOT(ISNUMBER(B197)),B197&lt;1,B197&gt;2958465,MOD(B197,1)&lt;&gt;0),"Check date",IF(OR(NOT(ISTEXT(C197)),LEN(TRIM(C197))=0,C197&lt;&gt;TRIM(C197)),"Check exercise name",IF(OR(ISNUMBER(FIND("*",C197)),ISNUMBER(FIND("?",C197)),ISNUMBER(FIND("~",C197))),"Check name characters",IF(OR(NOT(ISNUMBER(D197)),D197&lt;1,MOD(D197,1)&lt;&gt;0),"Check set number",IF(OR(NOT(ISNUMBER(E197)),E197&lt;1,MOD(E197,1)&lt;&gt;0),"Check reps",IF(AND(G197&lt;&gt;"kg",G197&lt;&gt;"lb",G197&lt;&gt;"BW"),"Choose kg, lb or BW",IF(NOT(ISNUMBER(F197)),"Enter numeric load",IF(IF(G197="BW",F197&lt;&gt;0,F197&lt;=0),"Check load / unit",IF(COUNTIFS($A$6:$A$505,"="&amp;A197,$B$6:$B$505,"&gt;=1",$B$6:$B$505,"&lt;&gt;"&amp;B197)&gt;0,"ID has multiple dates",IF(COUNTIFS($A$6:$A$505,"="&amp;A197,$C$6:$C$505,"="&amp;C197,$D$6:$D$505,D197)&gt;1,"Duplicate set number",IF(G197="BW","Logged (BW)","Logged"))))))))))))),"Check numeric fields"))</x:f>
      </x:c>
      <x:c r="J197" s="42" t="str">
        <x:f>IF(I197="Logged",E197*F197,"")</x:f>
      </x:c>
      <x:c r="K197" s="43" t="str">
        <x:f>IF(LEFT(I197,6)="Logged",IF(COUNTIFS($A$6:A197,"="&amp;A197,$I$6:I197,"Logged")+COUNTIFS($A$6:A197,"="&amp;A197,$I$6:I197,"Logged (BW)")=1,1,0),"")</x:f>
      </x:c>
    </x:row>
    <x:row r="198" ht="25" customHeight="1">
      <x:c r="A198" s="30"/>
      <x:c r="B198" s="37"/>
      <x:c r="C198" s="7"/>
      <x:c r="D198" s="39"/>
      <x:c r="E198" s="39"/>
      <x:c r="F198" s="40"/>
      <x:c r="G198" s="41"/>
      <x:c r="H198" s="7"/>
      <x:c r="I198" s="22" t="str">
        <x:f>IF(COUNTA(A198:H198)=0,"",IFERROR(IF(OR(NOT(ISTEXT(A198)),LEN(TRIM(A198))=0,A198&lt;&gt;TRIM(A198)),"Check session ID",IF(OR(ISNUMBER(FIND("*",A198)),ISNUMBER(FIND("?",A198)),ISNUMBER(FIND("~",A198))),"Check ID characters",IF(OR(NOT(ISNUMBER(B198)),B198&lt;1,B198&gt;2958465,MOD(B198,1)&lt;&gt;0),"Check date",IF(OR(NOT(ISTEXT(C198)),LEN(TRIM(C198))=0,C198&lt;&gt;TRIM(C198)),"Check exercise name",IF(OR(ISNUMBER(FIND("*",C198)),ISNUMBER(FIND("?",C198)),ISNUMBER(FIND("~",C198))),"Check name characters",IF(OR(NOT(ISNUMBER(D198)),D198&lt;1,MOD(D198,1)&lt;&gt;0),"Check set number",IF(OR(NOT(ISNUMBER(E198)),E198&lt;1,MOD(E198,1)&lt;&gt;0),"Check reps",IF(AND(G198&lt;&gt;"kg",G198&lt;&gt;"lb",G198&lt;&gt;"BW"),"Choose kg, lb or BW",IF(NOT(ISNUMBER(F198)),"Enter numeric load",IF(IF(G198="BW",F198&lt;&gt;0,F198&lt;=0),"Check load / unit",IF(COUNTIFS($A$6:$A$505,"="&amp;A198,$B$6:$B$505,"&gt;=1",$B$6:$B$505,"&lt;&gt;"&amp;B198)&gt;0,"ID has multiple dates",IF(COUNTIFS($A$6:$A$505,"="&amp;A198,$C$6:$C$505,"="&amp;C198,$D$6:$D$505,D198)&gt;1,"Duplicate set number",IF(G198="BW","Logged (BW)","Logged"))))))))))))),"Check numeric fields"))</x:f>
      </x:c>
      <x:c r="J198" s="42" t="str">
        <x:f>IF(I198="Logged",E198*F198,"")</x:f>
      </x:c>
      <x:c r="K198" s="43" t="str">
        <x:f>IF(LEFT(I198,6)="Logged",IF(COUNTIFS($A$6:A198,"="&amp;A198,$I$6:I198,"Logged")+COUNTIFS($A$6:A198,"="&amp;A198,$I$6:I198,"Logged (BW)")=1,1,0),"")</x:f>
      </x:c>
    </x:row>
    <x:row r="199" ht="25" customHeight="1">
      <x:c r="A199" s="30"/>
      <x:c r="B199" s="37"/>
      <x:c r="C199" s="7"/>
      <x:c r="D199" s="39"/>
      <x:c r="E199" s="39"/>
      <x:c r="F199" s="40"/>
      <x:c r="G199" s="41"/>
      <x:c r="H199" s="7"/>
      <x:c r="I199" s="22" t="str">
        <x:f>IF(COUNTA(A199:H199)=0,"",IFERROR(IF(OR(NOT(ISTEXT(A199)),LEN(TRIM(A199))=0,A199&lt;&gt;TRIM(A199)),"Check session ID",IF(OR(ISNUMBER(FIND("*",A199)),ISNUMBER(FIND("?",A199)),ISNUMBER(FIND("~",A199))),"Check ID characters",IF(OR(NOT(ISNUMBER(B199)),B199&lt;1,B199&gt;2958465,MOD(B199,1)&lt;&gt;0),"Check date",IF(OR(NOT(ISTEXT(C199)),LEN(TRIM(C199))=0,C199&lt;&gt;TRIM(C199)),"Check exercise name",IF(OR(ISNUMBER(FIND("*",C199)),ISNUMBER(FIND("?",C199)),ISNUMBER(FIND("~",C199))),"Check name characters",IF(OR(NOT(ISNUMBER(D199)),D199&lt;1,MOD(D199,1)&lt;&gt;0),"Check set number",IF(OR(NOT(ISNUMBER(E199)),E199&lt;1,MOD(E199,1)&lt;&gt;0),"Check reps",IF(AND(G199&lt;&gt;"kg",G199&lt;&gt;"lb",G199&lt;&gt;"BW"),"Choose kg, lb or BW",IF(NOT(ISNUMBER(F199)),"Enter numeric load",IF(IF(G199="BW",F199&lt;&gt;0,F199&lt;=0),"Check load / unit",IF(COUNTIFS($A$6:$A$505,"="&amp;A199,$B$6:$B$505,"&gt;=1",$B$6:$B$505,"&lt;&gt;"&amp;B199)&gt;0,"ID has multiple dates",IF(COUNTIFS($A$6:$A$505,"="&amp;A199,$C$6:$C$505,"="&amp;C199,$D$6:$D$505,D199)&gt;1,"Duplicate set number",IF(G199="BW","Logged (BW)","Logged"))))))))))))),"Check numeric fields"))</x:f>
      </x:c>
      <x:c r="J199" s="42" t="str">
        <x:f>IF(I199="Logged",E199*F199,"")</x:f>
      </x:c>
      <x:c r="K199" s="43" t="str">
        <x:f>IF(LEFT(I199,6)="Logged",IF(COUNTIFS($A$6:A199,"="&amp;A199,$I$6:I199,"Logged")+COUNTIFS($A$6:A199,"="&amp;A199,$I$6:I199,"Logged (BW)")=1,1,0),"")</x:f>
      </x:c>
    </x:row>
    <x:row r="200" ht="25" customHeight="1">
      <x:c r="A200" s="30"/>
      <x:c r="B200" s="37"/>
      <x:c r="C200" s="7"/>
      <x:c r="D200" s="39"/>
      <x:c r="E200" s="39"/>
      <x:c r="F200" s="40"/>
      <x:c r="G200" s="41"/>
      <x:c r="H200" s="7"/>
      <x:c r="I200" s="22" t="str">
        <x:f>IF(COUNTA(A200:H200)=0,"",IFERROR(IF(OR(NOT(ISTEXT(A200)),LEN(TRIM(A200))=0,A200&lt;&gt;TRIM(A200)),"Check session ID",IF(OR(ISNUMBER(FIND("*",A200)),ISNUMBER(FIND("?",A200)),ISNUMBER(FIND("~",A200))),"Check ID characters",IF(OR(NOT(ISNUMBER(B200)),B200&lt;1,B200&gt;2958465,MOD(B200,1)&lt;&gt;0),"Check date",IF(OR(NOT(ISTEXT(C200)),LEN(TRIM(C200))=0,C200&lt;&gt;TRIM(C200)),"Check exercise name",IF(OR(ISNUMBER(FIND("*",C200)),ISNUMBER(FIND("?",C200)),ISNUMBER(FIND("~",C200))),"Check name characters",IF(OR(NOT(ISNUMBER(D200)),D200&lt;1,MOD(D200,1)&lt;&gt;0),"Check set number",IF(OR(NOT(ISNUMBER(E200)),E200&lt;1,MOD(E200,1)&lt;&gt;0),"Check reps",IF(AND(G200&lt;&gt;"kg",G200&lt;&gt;"lb",G200&lt;&gt;"BW"),"Choose kg, lb or BW",IF(NOT(ISNUMBER(F200)),"Enter numeric load",IF(IF(G200="BW",F200&lt;&gt;0,F200&lt;=0),"Check load / unit",IF(COUNTIFS($A$6:$A$505,"="&amp;A200,$B$6:$B$505,"&gt;=1",$B$6:$B$505,"&lt;&gt;"&amp;B200)&gt;0,"ID has multiple dates",IF(COUNTIFS($A$6:$A$505,"="&amp;A200,$C$6:$C$505,"="&amp;C200,$D$6:$D$505,D200)&gt;1,"Duplicate set number",IF(G200="BW","Logged (BW)","Logged"))))))))))))),"Check numeric fields"))</x:f>
      </x:c>
      <x:c r="J200" s="42" t="str">
        <x:f>IF(I200="Logged",E200*F200,"")</x:f>
      </x:c>
      <x:c r="K200" s="43" t="str">
        <x:f>IF(LEFT(I200,6)="Logged",IF(COUNTIFS($A$6:A200,"="&amp;A200,$I$6:I200,"Logged")+COUNTIFS($A$6:A200,"="&amp;A200,$I$6:I200,"Logged (BW)")=1,1,0),"")</x:f>
      </x:c>
    </x:row>
    <x:row r="201" ht="25" customHeight="1">
      <x:c r="A201" s="30"/>
      <x:c r="B201" s="37"/>
      <x:c r="C201" s="7"/>
      <x:c r="D201" s="39"/>
      <x:c r="E201" s="39"/>
      <x:c r="F201" s="40"/>
      <x:c r="G201" s="41"/>
      <x:c r="H201" s="7"/>
      <x:c r="I201" s="22" t="str">
        <x:f>IF(COUNTA(A201:H201)=0,"",IFERROR(IF(OR(NOT(ISTEXT(A201)),LEN(TRIM(A201))=0,A201&lt;&gt;TRIM(A201)),"Check session ID",IF(OR(ISNUMBER(FIND("*",A201)),ISNUMBER(FIND("?",A201)),ISNUMBER(FIND("~",A201))),"Check ID characters",IF(OR(NOT(ISNUMBER(B201)),B201&lt;1,B201&gt;2958465,MOD(B201,1)&lt;&gt;0),"Check date",IF(OR(NOT(ISTEXT(C201)),LEN(TRIM(C201))=0,C201&lt;&gt;TRIM(C201)),"Check exercise name",IF(OR(ISNUMBER(FIND("*",C201)),ISNUMBER(FIND("?",C201)),ISNUMBER(FIND("~",C201))),"Check name characters",IF(OR(NOT(ISNUMBER(D201)),D201&lt;1,MOD(D201,1)&lt;&gt;0),"Check set number",IF(OR(NOT(ISNUMBER(E201)),E201&lt;1,MOD(E201,1)&lt;&gt;0),"Check reps",IF(AND(G201&lt;&gt;"kg",G201&lt;&gt;"lb",G201&lt;&gt;"BW"),"Choose kg, lb or BW",IF(NOT(ISNUMBER(F201)),"Enter numeric load",IF(IF(G201="BW",F201&lt;&gt;0,F201&lt;=0),"Check load / unit",IF(COUNTIFS($A$6:$A$505,"="&amp;A201,$B$6:$B$505,"&gt;=1",$B$6:$B$505,"&lt;&gt;"&amp;B201)&gt;0,"ID has multiple dates",IF(COUNTIFS($A$6:$A$505,"="&amp;A201,$C$6:$C$505,"="&amp;C201,$D$6:$D$505,D201)&gt;1,"Duplicate set number",IF(G201="BW","Logged (BW)","Logged"))))))))))))),"Check numeric fields"))</x:f>
      </x:c>
      <x:c r="J201" s="42" t="str">
        <x:f>IF(I201="Logged",E201*F201,"")</x:f>
      </x:c>
      <x:c r="K201" s="43" t="str">
        <x:f>IF(LEFT(I201,6)="Logged",IF(COUNTIFS($A$6:A201,"="&amp;A201,$I$6:I201,"Logged")+COUNTIFS($A$6:A201,"="&amp;A201,$I$6:I201,"Logged (BW)")=1,1,0),"")</x:f>
      </x:c>
    </x:row>
    <x:row r="202" ht="25" customHeight="1">
      <x:c r="A202" s="30"/>
      <x:c r="B202" s="37"/>
      <x:c r="C202" s="7"/>
      <x:c r="D202" s="39"/>
      <x:c r="E202" s="39"/>
      <x:c r="F202" s="40"/>
      <x:c r="G202" s="41"/>
      <x:c r="H202" s="7"/>
      <x:c r="I202" s="22" t="str">
        <x:f>IF(COUNTA(A202:H202)=0,"",IFERROR(IF(OR(NOT(ISTEXT(A202)),LEN(TRIM(A202))=0,A202&lt;&gt;TRIM(A202)),"Check session ID",IF(OR(ISNUMBER(FIND("*",A202)),ISNUMBER(FIND("?",A202)),ISNUMBER(FIND("~",A202))),"Check ID characters",IF(OR(NOT(ISNUMBER(B202)),B202&lt;1,B202&gt;2958465,MOD(B202,1)&lt;&gt;0),"Check date",IF(OR(NOT(ISTEXT(C202)),LEN(TRIM(C202))=0,C202&lt;&gt;TRIM(C202)),"Check exercise name",IF(OR(ISNUMBER(FIND("*",C202)),ISNUMBER(FIND("?",C202)),ISNUMBER(FIND("~",C202))),"Check name characters",IF(OR(NOT(ISNUMBER(D202)),D202&lt;1,MOD(D202,1)&lt;&gt;0),"Check set number",IF(OR(NOT(ISNUMBER(E202)),E202&lt;1,MOD(E202,1)&lt;&gt;0),"Check reps",IF(AND(G202&lt;&gt;"kg",G202&lt;&gt;"lb",G202&lt;&gt;"BW"),"Choose kg, lb or BW",IF(NOT(ISNUMBER(F202)),"Enter numeric load",IF(IF(G202="BW",F202&lt;&gt;0,F202&lt;=0),"Check load / unit",IF(COUNTIFS($A$6:$A$505,"="&amp;A202,$B$6:$B$505,"&gt;=1",$B$6:$B$505,"&lt;&gt;"&amp;B202)&gt;0,"ID has multiple dates",IF(COUNTIFS($A$6:$A$505,"="&amp;A202,$C$6:$C$505,"="&amp;C202,$D$6:$D$505,D202)&gt;1,"Duplicate set number",IF(G202="BW","Logged (BW)","Logged"))))))))))))),"Check numeric fields"))</x:f>
      </x:c>
      <x:c r="J202" s="42" t="str">
        <x:f>IF(I202="Logged",E202*F202,"")</x:f>
      </x:c>
      <x:c r="K202" s="43" t="str">
        <x:f>IF(LEFT(I202,6)="Logged",IF(COUNTIFS($A$6:A202,"="&amp;A202,$I$6:I202,"Logged")+COUNTIFS($A$6:A202,"="&amp;A202,$I$6:I202,"Logged (BW)")=1,1,0),"")</x:f>
      </x:c>
    </x:row>
    <x:row r="203" ht="25" customHeight="1">
      <x:c r="A203" s="30"/>
      <x:c r="B203" s="37"/>
      <x:c r="C203" s="7"/>
      <x:c r="D203" s="39"/>
      <x:c r="E203" s="39"/>
      <x:c r="F203" s="40"/>
      <x:c r="G203" s="41"/>
      <x:c r="H203" s="7"/>
      <x:c r="I203" s="22" t="str">
        <x:f>IF(COUNTA(A203:H203)=0,"",IFERROR(IF(OR(NOT(ISTEXT(A203)),LEN(TRIM(A203))=0,A203&lt;&gt;TRIM(A203)),"Check session ID",IF(OR(ISNUMBER(FIND("*",A203)),ISNUMBER(FIND("?",A203)),ISNUMBER(FIND("~",A203))),"Check ID characters",IF(OR(NOT(ISNUMBER(B203)),B203&lt;1,B203&gt;2958465,MOD(B203,1)&lt;&gt;0),"Check date",IF(OR(NOT(ISTEXT(C203)),LEN(TRIM(C203))=0,C203&lt;&gt;TRIM(C203)),"Check exercise name",IF(OR(ISNUMBER(FIND("*",C203)),ISNUMBER(FIND("?",C203)),ISNUMBER(FIND("~",C203))),"Check name characters",IF(OR(NOT(ISNUMBER(D203)),D203&lt;1,MOD(D203,1)&lt;&gt;0),"Check set number",IF(OR(NOT(ISNUMBER(E203)),E203&lt;1,MOD(E203,1)&lt;&gt;0),"Check reps",IF(AND(G203&lt;&gt;"kg",G203&lt;&gt;"lb",G203&lt;&gt;"BW"),"Choose kg, lb or BW",IF(NOT(ISNUMBER(F203)),"Enter numeric load",IF(IF(G203="BW",F203&lt;&gt;0,F203&lt;=0),"Check load / unit",IF(COUNTIFS($A$6:$A$505,"="&amp;A203,$B$6:$B$505,"&gt;=1",$B$6:$B$505,"&lt;&gt;"&amp;B203)&gt;0,"ID has multiple dates",IF(COUNTIFS($A$6:$A$505,"="&amp;A203,$C$6:$C$505,"="&amp;C203,$D$6:$D$505,D203)&gt;1,"Duplicate set number",IF(G203="BW","Logged (BW)","Logged"))))))))))))),"Check numeric fields"))</x:f>
      </x:c>
      <x:c r="J203" s="42" t="str">
        <x:f>IF(I203="Logged",E203*F203,"")</x:f>
      </x:c>
      <x:c r="K203" s="43" t="str">
        <x:f>IF(LEFT(I203,6)="Logged",IF(COUNTIFS($A$6:A203,"="&amp;A203,$I$6:I203,"Logged")+COUNTIFS($A$6:A203,"="&amp;A203,$I$6:I203,"Logged (BW)")=1,1,0),"")</x:f>
      </x:c>
    </x:row>
    <x:row r="204" ht="25" customHeight="1">
      <x:c r="A204" s="30"/>
      <x:c r="B204" s="37"/>
      <x:c r="C204" s="7"/>
      <x:c r="D204" s="39"/>
      <x:c r="E204" s="39"/>
      <x:c r="F204" s="40"/>
      <x:c r="G204" s="41"/>
      <x:c r="H204" s="7"/>
      <x:c r="I204" s="22" t="str">
        <x:f>IF(COUNTA(A204:H204)=0,"",IFERROR(IF(OR(NOT(ISTEXT(A204)),LEN(TRIM(A204))=0,A204&lt;&gt;TRIM(A204)),"Check session ID",IF(OR(ISNUMBER(FIND("*",A204)),ISNUMBER(FIND("?",A204)),ISNUMBER(FIND("~",A204))),"Check ID characters",IF(OR(NOT(ISNUMBER(B204)),B204&lt;1,B204&gt;2958465,MOD(B204,1)&lt;&gt;0),"Check date",IF(OR(NOT(ISTEXT(C204)),LEN(TRIM(C204))=0,C204&lt;&gt;TRIM(C204)),"Check exercise name",IF(OR(ISNUMBER(FIND("*",C204)),ISNUMBER(FIND("?",C204)),ISNUMBER(FIND("~",C204))),"Check name characters",IF(OR(NOT(ISNUMBER(D204)),D204&lt;1,MOD(D204,1)&lt;&gt;0),"Check set number",IF(OR(NOT(ISNUMBER(E204)),E204&lt;1,MOD(E204,1)&lt;&gt;0),"Check reps",IF(AND(G204&lt;&gt;"kg",G204&lt;&gt;"lb",G204&lt;&gt;"BW"),"Choose kg, lb or BW",IF(NOT(ISNUMBER(F204)),"Enter numeric load",IF(IF(G204="BW",F204&lt;&gt;0,F204&lt;=0),"Check load / unit",IF(COUNTIFS($A$6:$A$505,"="&amp;A204,$B$6:$B$505,"&gt;=1",$B$6:$B$505,"&lt;&gt;"&amp;B204)&gt;0,"ID has multiple dates",IF(COUNTIFS($A$6:$A$505,"="&amp;A204,$C$6:$C$505,"="&amp;C204,$D$6:$D$505,D204)&gt;1,"Duplicate set number",IF(G204="BW","Logged (BW)","Logged"))))))))))))),"Check numeric fields"))</x:f>
      </x:c>
      <x:c r="J204" s="42" t="str">
        <x:f>IF(I204="Logged",E204*F204,"")</x:f>
      </x:c>
      <x:c r="K204" s="43" t="str">
        <x:f>IF(LEFT(I204,6)="Logged",IF(COUNTIFS($A$6:A204,"="&amp;A204,$I$6:I204,"Logged")+COUNTIFS($A$6:A204,"="&amp;A204,$I$6:I204,"Logged (BW)")=1,1,0),"")</x:f>
      </x:c>
    </x:row>
    <x:row r="205" ht="25" customHeight="1">
      <x:c r="A205" s="30"/>
      <x:c r="B205" s="37"/>
      <x:c r="C205" s="7"/>
      <x:c r="D205" s="39"/>
      <x:c r="E205" s="39"/>
      <x:c r="F205" s="40"/>
      <x:c r="G205" s="41"/>
      <x:c r="H205" s="7"/>
      <x:c r="I205" s="22" t="str">
        <x:f>IF(COUNTA(A205:H205)=0,"",IFERROR(IF(OR(NOT(ISTEXT(A205)),LEN(TRIM(A205))=0,A205&lt;&gt;TRIM(A205)),"Check session ID",IF(OR(ISNUMBER(FIND("*",A205)),ISNUMBER(FIND("?",A205)),ISNUMBER(FIND("~",A205))),"Check ID characters",IF(OR(NOT(ISNUMBER(B205)),B205&lt;1,B205&gt;2958465,MOD(B205,1)&lt;&gt;0),"Check date",IF(OR(NOT(ISTEXT(C205)),LEN(TRIM(C205))=0,C205&lt;&gt;TRIM(C205)),"Check exercise name",IF(OR(ISNUMBER(FIND("*",C205)),ISNUMBER(FIND("?",C205)),ISNUMBER(FIND("~",C205))),"Check name characters",IF(OR(NOT(ISNUMBER(D205)),D205&lt;1,MOD(D205,1)&lt;&gt;0),"Check set number",IF(OR(NOT(ISNUMBER(E205)),E205&lt;1,MOD(E205,1)&lt;&gt;0),"Check reps",IF(AND(G205&lt;&gt;"kg",G205&lt;&gt;"lb",G205&lt;&gt;"BW"),"Choose kg, lb or BW",IF(NOT(ISNUMBER(F205)),"Enter numeric load",IF(IF(G205="BW",F205&lt;&gt;0,F205&lt;=0),"Check load / unit",IF(COUNTIFS($A$6:$A$505,"="&amp;A205,$B$6:$B$505,"&gt;=1",$B$6:$B$505,"&lt;&gt;"&amp;B205)&gt;0,"ID has multiple dates",IF(COUNTIFS($A$6:$A$505,"="&amp;A205,$C$6:$C$505,"="&amp;C205,$D$6:$D$505,D205)&gt;1,"Duplicate set number",IF(G205="BW","Logged (BW)","Logged"))))))))))))),"Check numeric fields"))</x:f>
      </x:c>
      <x:c r="J205" s="42" t="str">
        <x:f>IF(I205="Logged",E205*F205,"")</x:f>
      </x:c>
      <x:c r="K205" s="43" t="str">
        <x:f>IF(LEFT(I205,6)="Logged",IF(COUNTIFS($A$6:A205,"="&amp;A205,$I$6:I205,"Logged")+COUNTIFS($A$6:A205,"="&amp;A205,$I$6:I205,"Logged (BW)")=1,1,0),"")</x:f>
      </x:c>
    </x:row>
    <x:row r="206" ht="25" customHeight="1">
      <x:c r="A206" s="30"/>
      <x:c r="B206" s="37"/>
      <x:c r="C206" s="7"/>
      <x:c r="D206" s="39"/>
      <x:c r="E206" s="39"/>
      <x:c r="F206" s="40"/>
      <x:c r="G206" s="41"/>
      <x:c r="H206" s="7"/>
      <x:c r="I206" s="22" t="str">
        <x:f>IF(COUNTA(A206:H206)=0,"",IFERROR(IF(OR(NOT(ISTEXT(A206)),LEN(TRIM(A206))=0,A206&lt;&gt;TRIM(A206)),"Check session ID",IF(OR(ISNUMBER(FIND("*",A206)),ISNUMBER(FIND("?",A206)),ISNUMBER(FIND("~",A206))),"Check ID characters",IF(OR(NOT(ISNUMBER(B206)),B206&lt;1,B206&gt;2958465,MOD(B206,1)&lt;&gt;0),"Check date",IF(OR(NOT(ISTEXT(C206)),LEN(TRIM(C206))=0,C206&lt;&gt;TRIM(C206)),"Check exercise name",IF(OR(ISNUMBER(FIND("*",C206)),ISNUMBER(FIND("?",C206)),ISNUMBER(FIND("~",C206))),"Check name characters",IF(OR(NOT(ISNUMBER(D206)),D206&lt;1,MOD(D206,1)&lt;&gt;0),"Check set number",IF(OR(NOT(ISNUMBER(E206)),E206&lt;1,MOD(E206,1)&lt;&gt;0),"Check reps",IF(AND(G206&lt;&gt;"kg",G206&lt;&gt;"lb",G206&lt;&gt;"BW"),"Choose kg, lb or BW",IF(NOT(ISNUMBER(F206)),"Enter numeric load",IF(IF(G206="BW",F206&lt;&gt;0,F206&lt;=0),"Check load / unit",IF(COUNTIFS($A$6:$A$505,"="&amp;A206,$B$6:$B$505,"&gt;=1",$B$6:$B$505,"&lt;&gt;"&amp;B206)&gt;0,"ID has multiple dates",IF(COUNTIFS($A$6:$A$505,"="&amp;A206,$C$6:$C$505,"="&amp;C206,$D$6:$D$505,D206)&gt;1,"Duplicate set number",IF(G206="BW","Logged (BW)","Logged"))))))))))))),"Check numeric fields"))</x:f>
      </x:c>
      <x:c r="J206" s="42" t="str">
        <x:f>IF(I206="Logged",E206*F206,"")</x:f>
      </x:c>
      <x:c r="K206" s="43" t="str">
        <x:f>IF(LEFT(I206,6)="Logged",IF(COUNTIFS($A$6:A206,"="&amp;A206,$I$6:I206,"Logged")+COUNTIFS($A$6:A206,"="&amp;A206,$I$6:I206,"Logged (BW)")=1,1,0),"")</x:f>
      </x:c>
    </x:row>
    <x:row r="207" ht="25" customHeight="1">
      <x:c r="A207" s="30"/>
      <x:c r="B207" s="37"/>
      <x:c r="C207" s="7"/>
      <x:c r="D207" s="39"/>
      <x:c r="E207" s="39"/>
      <x:c r="F207" s="40"/>
      <x:c r="G207" s="41"/>
      <x:c r="H207" s="7"/>
      <x:c r="I207" s="22" t="str">
        <x:f>IF(COUNTA(A207:H207)=0,"",IFERROR(IF(OR(NOT(ISTEXT(A207)),LEN(TRIM(A207))=0,A207&lt;&gt;TRIM(A207)),"Check session ID",IF(OR(ISNUMBER(FIND("*",A207)),ISNUMBER(FIND("?",A207)),ISNUMBER(FIND("~",A207))),"Check ID characters",IF(OR(NOT(ISNUMBER(B207)),B207&lt;1,B207&gt;2958465,MOD(B207,1)&lt;&gt;0),"Check date",IF(OR(NOT(ISTEXT(C207)),LEN(TRIM(C207))=0,C207&lt;&gt;TRIM(C207)),"Check exercise name",IF(OR(ISNUMBER(FIND("*",C207)),ISNUMBER(FIND("?",C207)),ISNUMBER(FIND("~",C207))),"Check name characters",IF(OR(NOT(ISNUMBER(D207)),D207&lt;1,MOD(D207,1)&lt;&gt;0),"Check set number",IF(OR(NOT(ISNUMBER(E207)),E207&lt;1,MOD(E207,1)&lt;&gt;0),"Check reps",IF(AND(G207&lt;&gt;"kg",G207&lt;&gt;"lb",G207&lt;&gt;"BW"),"Choose kg, lb or BW",IF(NOT(ISNUMBER(F207)),"Enter numeric load",IF(IF(G207="BW",F207&lt;&gt;0,F207&lt;=0),"Check load / unit",IF(COUNTIFS($A$6:$A$505,"="&amp;A207,$B$6:$B$505,"&gt;=1",$B$6:$B$505,"&lt;&gt;"&amp;B207)&gt;0,"ID has multiple dates",IF(COUNTIFS($A$6:$A$505,"="&amp;A207,$C$6:$C$505,"="&amp;C207,$D$6:$D$505,D207)&gt;1,"Duplicate set number",IF(G207="BW","Logged (BW)","Logged"))))))))))))),"Check numeric fields"))</x:f>
      </x:c>
      <x:c r="J207" s="42" t="str">
        <x:f>IF(I207="Logged",E207*F207,"")</x:f>
      </x:c>
      <x:c r="K207" s="43" t="str">
        <x:f>IF(LEFT(I207,6)="Logged",IF(COUNTIFS($A$6:A207,"="&amp;A207,$I$6:I207,"Logged")+COUNTIFS($A$6:A207,"="&amp;A207,$I$6:I207,"Logged (BW)")=1,1,0),"")</x:f>
      </x:c>
    </x:row>
    <x:row r="208" ht="25" customHeight="1">
      <x:c r="A208" s="30"/>
      <x:c r="B208" s="37"/>
      <x:c r="C208" s="7"/>
      <x:c r="D208" s="39"/>
      <x:c r="E208" s="39"/>
      <x:c r="F208" s="40"/>
      <x:c r="G208" s="41"/>
      <x:c r="H208" s="7"/>
      <x:c r="I208" s="22" t="str">
        <x:f>IF(COUNTA(A208:H208)=0,"",IFERROR(IF(OR(NOT(ISTEXT(A208)),LEN(TRIM(A208))=0,A208&lt;&gt;TRIM(A208)),"Check session ID",IF(OR(ISNUMBER(FIND("*",A208)),ISNUMBER(FIND("?",A208)),ISNUMBER(FIND("~",A208))),"Check ID characters",IF(OR(NOT(ISNUMBER(B208)),B208&lt;1,B208&gt;2958465,MOD(B208,1)&lt;&gt;0),"Check date",IF(OR(NOT(ISTEXT(C208)),LEN(TRIM(C208))=0,C208&lt;&gt;TRIM(C208)),"Check exercise name",IF(OR(ISNUMBER(FIND("*",C208)),ISNUMBER(FIND("?",C208)),ISNUMBER(FIND("~",C208))),"Check name characters",IF(OR(NOT(ISNUMBER(D208)),D208&lt;1,MOD(D208,1)&lt;&gt;0),"Check set number",IF(OR(NOT(ISNUMBER(E208)),E208&lt;1,MOD(E208,1)&lt;&gt;0),"Check reps",IF(AND(G208&lt;&gt;"kg",G208&lt;&gt;"lb",G208&lt;&gt;"BW"),"Choose kg, lb or BW",IF(NOT(ISNUMBER(F208)),"Enter numeric load",IF(IF(G208="BW",F208&lt;&gt;0,F208&lt;=0),"Check load / unit",IF(COUNTIFS($A$6:$A$505,"="&amp;A208,$B$6:$B$505,"&gt;=1",$B$6:$B$505,"&lt;&gt;"&amp;B208)&gt;0,"ID has multiple dates",IF(COUNTIFS($A$6:$A$505,"="&amp;A208,$C$6:$C$505,"="&amp;C208,$D$6:$D$505,D208)&gt;1,"Duplicate set number",IF(G208="BW","Logged (BW)","Logged"))))))))))))),"Check numeric fields"))</x:f>
      </x:c>
      <x:c r="J208" s="42" t="str">
        <x:f>IF(I208="Logged",E208*F208,"")</x:f>
      </x:c>
      <x:c r="K208" s="43" t="str">
        <x:f>IF(LEFT(I208,6)="Logged",IF(COUNTIFS($A$6:A208,"="&amp;A208,$I$6:I208,"Logged")+COUNTIFS($A$6:A208,"="&amp;A208,$I$6:I208,"Logged (BW)")=1,1,0),"")</x:f>
      </x:c>
    </x:row>
    <x:row r="209" ht="25" customHeight="1">
      <x:c r="A209" s="30"/>
      <x:c r="B209" s="37"/>
      <x:c r="C209" s="7"/>
      <x:c r="D209" s="39"/>
      <x:c r="E209" s="39"/>
      <x:c r="F209" s="40"/>
      <x:c r="G209" s="41"/>
      <x:c r="H209" s="7"/>
      <x:c r="I209" s="22" t="str">
        <x:f>IF(COUNTA(A209:H209)=0,"",IFERROR(IF(OR(NOT(ISTEXT(A209)),LEN(TRIM(A209))=0,A209&lt;&gt;TRIM(A209)),"Check session ID",IF(OR(ISNUMBER(FIND("*",A209)),ISNUMBER(FIND("?",A209)),ISNUMBER(FIND("~",A209))),"Check ID characters",IF(OR(NOT(ISNUMBER(B209)),B209&lt;1,B209&gt;2958465,MOD(B209,1)&lt;&gt;0),"Check date",IF(OR(NOT(ISTEXT(C209)),LEN(TRIM(C209))=0,C209&lt;&gt;TRIM(C209)),"Check exercise name",IF(OR(ISNUMBER(FIND("*",C209)),ISNUMBER(FIND("?",C209)),ISNUMBER(FIND("~",C209))),"Check name characters",IF(OR(NOT(ISNUMBER(D209)),D209&lt;1,MOD(D209,1)&lt;&gt;0),"Check set number",IF(OR(NOT(ISNUMBER(E209)),E209&lt;1,MOD(E209,1)&lt;&gt;0),"Check reps",IF(AND(G209&lt;&gt;"kg",G209&lt;&gt;"lb",G209&lt;&gt;"BW"),"Choose kg, lb or BW",IF(NOT(ISNUMBER(F209)),"Enter numeric load",IF(IF(G209="BW",F209&lt;&gt;0,F209&lt;=0),"Check load / unit",IF(COUNTIFS($A$6:$A$505,"="&amp;A209,$B$6:$B$505,"&gt;=1",$B$6:$B$505,"&lt;&gt;"&amp;B209)&gt;0,"ID has multiple dates",IF(COUNTIFS($A$6:$A$505,"="&amp;A209,$C$6:$C$505,"="&amp;C209,$D$6:$D$505,D209)&gt;1,"Duplicate set number",IF(G209="BW","Logged (BW)","Logged"))))))))))))),"Check numeric fields"))</x:f>
      </x:c>
      <x:c r="J209" s="42" t="str">
        <x:f>IF(I209="Logged",E209*F209,"")</x:f>
      </x:c>
      <x:c r="K209" s="43" t="str">
        <x:f>IF(LEFT(I209,6)="Logged",IF(COUNTIFS($A$6:A209,"="&amp;A209,$I$6:I209,"Logged")+COUNTIFS($A$6:A209,"="&amp;A209,$I$6:I209,"Logged (BW)")=1,1,0),"")</x:f>
      </x:c>
    </x:row>
    <x:row r="210" ht="25" customHeight="1">
      <x:c r="A210" s="30"/>
      <x:c r="B210" s="37"/>
      <x:c r="C210" s="7"/>
      <x:c r="D210" s="39"/>
      <x:c r="E210" s="39"/>
      <x:c r="F210" s="40"/>
      <x:c r="G210" s="41"/>
      <x:c r="H210" s="7"/>
      <x:c r="I210" s="22" t="str">
        <x:f>IF(COUNTA(A210:H210)=0,"",IFERROR(IF(OR(NOT(ISTEXT(A210)),LEN(TRIM(A210))=0,A210&lt;&gt;TRIM(A210)),"Check session ID",IF(OR(ISNUMBER(FIND("*",A210)),ISNUMBER(FIND("?",A210)),ISNUMBER(FIND("~",A210))),"Check ID characters",IF(OR(NOT(ISNUMBER(B210)),B210&lt;1,B210&gt;2958465,MOD(B210,1)&lt;&gt;0),"Check date",IF(OR(NOT(ISTEXT(C210)),LEN(TRIM(C210))=0,C210&lt;&gt;TRIM(C210)),"Check exercise name",IF(OR(ISNUMBER(FIND("*",C210)),ISNUMBER(FIND("?",C210)),ISNUMBER(FIND("~",C210))),"Check name characters",IF(OR(NOT(ISNUMBER(D210)),D210&lt;1,MOD(D210,1)&lt;&gt;0),"Check set number",IF(OR(NOT(ISNUMBER(E210)),E210&lt;1,MOD(E210,1)&lt;&gt;0),"Check reps",IF(AND(G210&lt;&gt;"kg",G210&lt;&gt;"lb",G210&lt;&gt;"BW"),"Choose kg, lb or BW",IF(NOT(ISNUMBER(F210)),"Enter numeric load",IF(IF(G210="BW",F210&lt;&gt;0,F210&lt;=0),"Check load / unit",IF(COUNTIFS($A$6:$A$505,"="&amp;A210,$B$6:$B$505,"&gt;=1",$B$6:$B$505,"&lt;&gt;"&amp;B210)&gt;0,"ID has multiple dates",IF(COUNTIFS($A$6:$A$505,"="&amp;A210,$C$6:$C$505,"="&amp;C210,$D$6:$D$505,D210)&gt;1,"Duplicate set number",IF(G210="BW","Logged (BW)","Logged"))))))))))))),"Check numeric fields"))</x:f>
      </x:c>
      <x:c r="J210" s="42" t="str">
        <x:f>IF(I210="Logged",E210*F210,"")</x:f>
      </x:c>
      <x:c r="K210" s="43" t="str">
        <x:f>IF(LEFT(I210,6)="Logged",IF(COUNTIFS($A$6:A210,"="&amp;A210,$I$6:I210,"Logged")+COUNTIFS($A$6:A210,"="&amp;A210,$I$6:I210,"Logged (BW)")=1,1,0),"")</x:f>
      </x:c>
    </x:row>
    <x:row r="211" ht="25" customHeight="1">
      <x:c r="A211" s="30"/>
      <x:c r="B211" s="37"/>
      <x:c r="C211" s="7"/>
      <x:c r="D211" s="39"/>
      <x:c r="E211" s="39"/>
      <x:c r="F211" s="40"/>
      <x:c r="G211" s="41"/>
      <x:c r="H211" s="7"/>
      <x:c r="I211" s="22" t="str">
        <x:f>IF(COUNTA(A211:H211)=0,"",IFERROR(IF(OR(NOT(ISTEXT(A211)),LEN(TRIM(A211))=0,A211&lt;&gt;TRIM(A211)),"Check session ID",IF(OR(ISNUMBER(FIND("*",A211)),ISNUMBER(FIND("?",A211)),ISNUMBER(FIND("~",A211))),"Check ID characters",IF(OR(NOT(ISNUMBER(B211)),B211&lt;1,B211&gt;2958465,MOD(B211,1)&lt;&gt;0),"Check date",IF(OR(NOT(ISTEXT(C211)),LEN(TRIM(C211))=0,C211&lt;&gt;TRIM(C211)),"Check exercise name",IF(OR(ISNUMBER(FIND("*",C211)),ISNUMBER(FIND("?",C211)),ISNUMBER(FIND("~",C211))),"Check name characters",IF(OR(NOT(ISNUMBER(D211)),D211&lt;1,MOD(D211,1)&lt;&gt;0),"Check set number",IF(OR(NOT(ISNUMBER(E211)),E211&lt;1,MOD(E211,1)&lt;&gt;0),"Check reps",IF(AND(G211&lt;&gt;"kg",G211&lt;&gt;"lb",G211&lt;&gt;"BW"),"Choose kg, lb or BW",IF(NOT(ISNUMBER(F211)),"Enter numeric load",IF(IF(G211="BW",F211&lt;&gt;0,F211&lt;=0),"Check load / unit",IF(COUNTIFS($A$6:$A$505,"="&amp;A211,$B$6:$B$505,"&gt;=1",$B$6:$B$505,"&lt;&gt;"&amp;B211)&gt;0,"ID has multiple dates",IF(COUNTIFS($A$6:$A$505,"="&amp;A211,$C$6:$C$505,"="&amp;C211,$D$6:$D$505,D211)&gt;1,"Duplicate set number",IF(G211="BW","Logged (BW)","Logged"))))))))))))),"Check numeric fields"))</x:f>
      </x:c>
      <x:c r="J211" s="42" t="str">
        <x:f>IF(I211="Logged",E211*F211,"")</x:f>
      </x:c>
      <x:c r="K211" s="43" t="str">
        <x:f>IF(LEFT(I211,6)="Logged",IF(COUNTIFS($A$6:A211,"="&amp;A211,$I$6:I211,"Logged")+COUNTIFS($A$6:A211,"="&amp;A211,$I$6:I211,"Logged (BW)")=1,1,0),"")</x:f>
      </x:c>
    </x:row>
    <x:row r="212" ht="25" customHeight="1">
      <x:c r="A212" s="30"/>
      <x:c r="B212" s="37"/>
      <x:c r="C212" s="7"/>
      <x:c r="D212" s="39"/>
      <x:c r="E212" s="39"/>
      <x:c r="F212" s="40"/>
      <x:c r="G212" s="41"/>
      <x:c r="H212" s="7"/>
      <x:c r="I212" s="22" t="str">
        <x:f>IF(COUNTA(A212:H212)=0,"",IFERROR(IF(OR(NOT(ISTEXT(A212)),LEN(TRIM(A212))=0,A212&lt;&gt;TRIM(A212)),"Check session ID",IF(OR(ISNUMBER(FIND("*",A212)),ISNUMBER(FIND("?",A212)),ISNUMBER(FIND("~",A212))),"Check ID characters",IF(OR(NOT(ISNUMBER(B212)),B212&lt;1,B212&gt;2958465,MOD(B212,1)&lt;&gt;0),"Check date",IF(OR(NOT(ISTEXT(C212)),LEN(TRIM(C212))=0,C212&lt;&gt;TRIM(C212)),"Check exercise name",IF(OR(ISNUMBER(FIND("*",C212)),ISNUMBER(FIND("?",C212)),ISNUMBER(FIND("~",C212))),"Check name characters",IF(OR(NOT(ISNUMBER(D212)),D212&lt;1,MOD(D212,1)&lt;&gt;0),"Check set number",IF(OR(NOT(ISNUMBER(E212)),E212&lt;1,MOD(E212,1)&lt;&gt;0),"Check reps",IF(AND(G212&lt;&gt;"kg",G212&lt;&gt;"lb",G212&lt;&gt;"BW"),"Choose kg, lb or BW",IF(NOT(ISNUMBER(F212)),"Enter numeric load",IF(IF(G212="BW",F212&lt;&gt;0,F212&lt;=0),"Check load / unit",IF(COUNTIFS($A$6:$A$505,"="&amp;A212,$B$6:$B$505,"&gt;=1",$B$6:$B$505,"&lt;&gt;"&amp;B212)&gt;0,"ID has multiple dates",IF(COUNTIFS($A$6:$A$505,"="&amp;A212,$C$6:$C$505,"="&amp;C212,$D$6:$D$505,D212)&gt;1,"Duplicate set number",IF(G212="BW","Logged (BW)","Logged"))))))))))))),"Check numeric fields"))</x:f>
      </x:c>
      <x:c r="J212" s="42" t="str">
        <x:f>IF(I212="Logged",E212*F212,"")</x:f>
      </x:c>
      <x:c r="K212" s="43" t="str">
        <x:f>IF(LEFT(I212,6)="Logged",IF(COUNTIFS($A$6:A212,"="&amp;A212,$I$6:I212,"Logged")+COUNTIFS($A$6:A212,"="&amp;A212,$I$6:I212,"Logged (BW)")=1,1,0),"")</x:f>
      </x:c>
    </x:row>
    <x:row r="213" ht="25" customHeight="1">
      <x:c r="A213" s="30"/>
      <x:c r="B213" s="37"/>
      <x:c r="C213" s="7"/>
      <x:c r="D213" s="39"/>
      <x:c r="E213" s="39"/>
      <x:c r="F213" s="40"/>
      <x:c r="G213" s="41"/>
      <x:c r="H213" s="7"/>
      <x:c r="I213" s="22" t="str">
        <x:f>IF(COUNTA(A213:H213)=0,"",IFERROR(IF(OR(NOT(ISTEXT(A213)),LEN(TRIM(A213))=0,A213&lt;&gt;TRIM(A213)),"Check session ID",IF(OR(ISNUMBER(FIND("*",A213)),ISNUMBER(FIND("?",A213)),ISNUMBER(FIND("~",A213))),"Check ID characters",IF(OR(NOT(ISNUMBER(B213)),B213&lt;1,B213&gt;2958465,MOD(B213,1)&lt;&gt;0),"Check date",IF(OR(NOT(ISTEXT(C213)),LEN(TRIM(C213))=0,C213&lt;&gt;TRIM(C213)),"Check exercise name",IF(OR(ISNUMBER(FIND("*",C213)),ISNUMBER(FIND("?",C213)),ISNUMBER(FIND("~",C213))),"Check name characters",IF(OR(NOT(ISNUMBER(D213)),D213&lt;1,MOD(D213,1)&lt;&gt;0),"Check set number",IF(OR(NOT(ISNUMBER(E213)),E213&lt;1,MOD(E213,1)&lt;&gt;0),"Check reps",IF(AND(G213&lt;&gt;"kg",G213&lt;&gt;"lb",G213&lt;&gt;"BW"),"Choose kg, lb or BW",IF(NOT(ISNUMBER(F213)),"Enter numeric load",IF(IF(G213="BW",F213&lt;&gt;0,F213&lt;=0),"Check load / unit",IF(COUNTIFS($A$6:$A$505,"="&amp;A213,$B$6:$B$505,"&gt;=1",$B$6:$B$505,"&lt;&gt;"&amp;B213)&gt;0,"ID has multiple dates",IF(COUNTIFS($A$6:$A$505,"="&amp;A213,$C$6:$C$505,"="&amp;C213,$D$6:$D$505,D213)&gt;1,"Duplicate set number",IF(G213="BW","Logged (BW)","Logged"))))))))))))),"Check numeric fields"))</x:f>
      </x:c>
      <x:c r="J213" s="42" t="str">
        <x:f>IF(I213="Logged",E213*F213,"")</x:f>
      </x:c>
      <x:c r="K213" s="43" t="str">
        <x:f>IF(LEFT(I213,6)="Logged",IF(COUNTIFS($A$6:A213,"="&amp;A213,$I$6:I213,"Logged")+COUNTIFS($A$6:A213,"="&amp;A213,$I$6:I213,"Logged (BW)")=1,1,0),"")</x:f>
      </x:c>
    </x:row>
    <x:row r="214" ht="25" customHeight="1">
      <x:c r="A214" s="30"/>
      <x:c r="B214" s="37"/>
      <x:c r="C214" s="7"/>
      <x:c r="D214" s="39"/>
      <x:c r="E214" s="39"/>
      <x:c r="F214" s="40"/>
      <x:c r="G214" s="41"/>
      <x:c r="H214" s="7"/>
      <x:c r="I214" s="22" t="str">
        <x:f>IF(COUNTA(A214:H214)=0,"",IFERROR(IF(OR(NOT(ISTEXT(A214)),LEN(TRIM(A214))=0,A214&lt;&gt;TRIM(A214)),"Check session ID",IF(OR(ISNUMBER(FIND("*",A214)),ISNUMBER(FIND("?",A214)),ISNUMBER(FIND("~",A214))),"Check ID characters",IF(OR(NOT(ISNUMBER(B214)),B214&lt;1,B214&gt;2958465,MOD(B214,1)&lt;&gt;0),"Check date",IF(OR(NOT(ISTEXT(C214)),LEN(TRIM(C214))=0,C214&lt;&gt;TRIM(C214)),"Check exercise name",IF(OR(ISNUMBER(FIND("*",C214)),ISNUMBER(FIND("?",C214)),ISNUMBER(FIND("~",C214))),"Check name characters",IF(OR(NOT(ISNUMBER(D214)),D214&lt;1,MOD(D214,1)&lt;&gt;0),"Check set number",IF(OR(NOT(ISNUMBER(E214)),E214&lt;1,MOD(E214,1)&lt;&gt;0),"Check reps",IF(AND(G214&lt;&gt;"kg",G214&lt;&gt;"lb",G214&lt;&gt;"BW"),"Choose kg, lb or BW",IF(NOT(ISNUMBER(F214)),"Enter numeric load",IF(IF(G214="BW",F214&lt;&gt;0,F214&lt;=0),"Check load / unit",IF(COUNTIFS($A$6:$A$505,"="&amp;A214,$B$6:$B$505,"&gt;=1",$B$6:$B$505,"&lt;&gt;"&amp;B214)&gt;0,"ID has multiple dates",IF(COUNTIFS($A$6:$A$505,"="&amp;A214,$C$6:$C$505,"="&amp;C214,$D$6:$D$505,D214)&gt;1,"Duplicate set number",IF(G214="BW","Logged (BW)","Logged"))))))))))))),"Check numeric fields"))</x:f>
      </x:c>
      <x:c r="J214" s="42" t="str">
        <x:f>IF(I214="Logged",E214*F214,"")</x:f>
      </x:c>
      <x:c r="K214" s="43" t="str">
        <x:f>IF(LEFT(I214,6)="Logged",IF(COUNTIFS($A$6:A214,"="&amp;A214,$I$6:I214,"Logged")+COUNTIFS($A$6:A214,"="&amp;A214,$I$6:I214,"Logged (BW)")=1,1,0),"")</x:f>
      </x:c>
    </x:row>
    <x:row r="215" ht="25" customHeight="1">
      <x:c r="A215" s="30"/>
      <x:c r="B215" s="37"/>
      <x:c r="C215" s="7"/>
      <x:c r="D215" s="39"/>
      <x:c r="E215" s="39"/>
      <x:c r="F215" s="40"/>
      <x:c r="G215" s="41"/>
      <x:c r="H215" s="7"/>
      <x:c r="I215" s="22" t="str">
        <x:f>IF(COUNTA(A215:H215)=0,"",IFERROR(IF(OR(NOT(ISTEXT(A215)),LEN(TRIM(A215))=0,A215&lt;&gt;TRIM(A215)),"Check session ID",IF(OR(ISNUMBER(FIND("*",A215)),ISNUMBER(FIND("?",A215)),ISNUMBER(FIND("~",A215))),"Check ID characters",IF(OR(NOT(ISNUMBER(B215)),B215&lt;1,B215&gt;2958465,MOD(B215,1)&lt;&gt;0),"Check date",IF(OR(NOT(ISTEXT(C215)),LEN(TRIM(C215))=0,C215&lt;&gt;TRIM(C215)),"Check exercise name",IF(OR(ISNUMBER(FIND("*",C215)),ISNUMBER(FIND("?",C215)),ISNUMBER(FIND("~",C215))),"Check name characters",IF(OR(NOT(ISNUMBER(D215)),D215&lt;1,MOD(D215,1)&lt;&gt;0),"Check set number",IF(OR(NOT(ISNUMBER(E215)),E215&lt;1,MOD(E215,1)&lt;&gt;0),"Check reps",IF(AND(G215&lt;&gt;"kg",G215&lt;&gt;"lb",G215&lt;&gt;"BW"),"Choose kg, lb or BW",IF(NOT(ISNUMBER(F215)),"Enter numeric load",IF(IF(G215="BW",F215&lt;&gt;0,F215&lt;=0),"Check load / unit",IF(COUNTIFS($A$6:$A$505,"="&amp;A215,$B$6:$B$505,"&gt;=1",$B$6:$B$505,"&lt;&gt;"&amp;B215)&gt;0,"ID has multiple dates",IF(COUNTIFS($A$6:$A$505,"="&amp;A215,$C$6:$C$505,"="&amp;C215,$D$6:$D$505,D215)&gt;1,"Duplicate set number",IF(G215="BW","Logged (BW)","Logged"))))))))))))),"Check numeric fields"))</x:f>
      </x:c>
      <x:c r="J215" s="42" t="str">
        <x:f>IF(I215="Logged",E215*F215,"")</x:f>
      </x:c>
      <x:c r="K215" s="43" t="str">
        <x:f>IF(LEFT(I215,6)="Logged",IF(COUNTIFS($A$6:A215,"="&amp;A215,$I$6:I215,"Logged")+COUNTIFS($A$6:A215,"="&amp;A215,$I$6:I215,"Logged (BW)")=1,1,0),"")</x:f>
      </x:c>
    </x:row>
    <x:row r="216" ht="25" customHeight="1">
      <x:c r="A216" s="30"/>
      <x:c r="B216" s="37"/>
      <x:c r="C216" s="7"/>
      <x:c r="D216" s="39"/>
      <x:c r="E216" s="39"/>
      <x:c r="F216" s="40"/>
      <x:c r="G216" s="41"/>
      <x:c r="H216" s="7"/>
      <x:c r="I216" s="22" t="str">
        <x:f>IF(COUNTA(A216:H216)=0,"",IFERROR(IF(OR(NOT(ISTEXT(A216)),LEN(TRIM(A216))=0,A216&lt;&gt;TRIM(A216)),"Check session ID",IF(OR(ISNUMBER(FIND("*",A216)),ISNUMBER(FIND("?",A216)),ISNUMBER(FIND("~",A216))),"Check ID characters",IF(OR(NOT(ISNUMBER(B216)),B216&lt;1,B216&gt;2958465,MOD(B216,1)&lt;&gt;0),"Check date",IF(OR(NOT(ISTEXT(C216)),LEN(TRIM(C216))=0,C216&lt;&gt;TRIM(C216)),"Check exercise name",IF(OR(ISNUMBER(FIND("*",C216)),ISNUMBER(FIND("?",C216)),ISNUMBER(FIND("~",C216))),"Check name characters",IF(OR(NOT(ISNUMBER(D216)),D216&lt;1,MOD(D216,1)&lt;&gt;0),"Check set number",IF(OR(NOT(ISNUMBER(E216)),E216&lt;1,MOD(E216,1)&lt;&gt;0),"Check reps",IF(AND(G216&lt;&gt;"kg",G216&lt;&gt;"lb",G216&lt;&gt;"BW"),"Choose kg, lb or BW",IF(NOT(ISNUMBER(F216)),"Enter numeric load",IF(IF(G216="BW",F216&lt;&gt;0,F216&lt;=0),"Check load / unit",IF(COUNTIFS($A$6:$A$505,"="&amp;A216,$B$6:$B$505,"&gt;=1",$B$6:$B$505,"&lt;&gt;"&amp;B216)&gt;0,"ID has multiple dates",IF(COUNTIFS($A$6:$A$505,"="&amp;A216,$C$6:$C$505,"="&amp;C216,$D$6:$D$505,D216)&gt;1,"Duplicate set number",IF(G216="BW","Logged (BW)","Logged"))))))))))))),"Check numeric fields"))</x:f>
      </x:c>
      <x:c r="J216" s="42" t="str">
        <x:f>IF(I216="Logged",E216*F216,"")</x:f>
      </x:c>
      <x:c r="K216" s="43" t="str">
        <x:f>IF(LEFT(I216,6)="Logged",IF(COUNTIFS($A$6:A216,"="&amp;A216,$I$6:I216,"Logged")+COUNTIFS($A$6:A216,"="&amp;A216,$I$6:I216,"Logged (BW)")=1,1,0),"")</x:f>
      </x:c>
    </x:row>
    <x:row r="217" ht="25" customHeight="1">
      <x:c r="A217" s="30"/>
      <x:c r="B217" s="37"/>
      <x:c r="C217" s="7"/>
      <x:c r="D217" s="39"/>
      <x:c r="E217" s="39"/>
      <x:c r="F217" s="40"/>
      <x:c r="G217" s="41"/>
      <x:c r="H217" s="7"/>
      <x:c r="I217" s="22" t="str">
        <x:f>IF(COUNTA(A217:H217)=0,"",IFERROR(IF(OR(NOT(ISTEXT(A217)),LEN(TRIM(A217))=0,A217&lt;&gt;TRIM(A217)),"Check session ID",IF(OR(ISNUMBER(FIND("*",A217)),ISNUMBER(FIND("?",A217)),ISNUMBER(FIND("~",A217))),"Check ID characters",IF(OR(NOT(ISNUMBER(B217)),B217&lt;1,B217&gt;2958465,MOD(B217,1)&lt;&gt;0),"Check date",IF(OR(NOT(ISTEXT(C217)),LEN(TRIM(C217))=0,C217&lt;&gt;TRIM(C217)),"Check exercise name",IF(OR(ISNUMBER(FIND("*",C217)),ISNUMBER(FIND("?",C217)),ISNUMBER(FIND("~",C217))),"Check name characters",IF(OR(NOT(ISNUMBER(D217)),D217&lt;1,MOD(D217,1)&lt;&gt;0),"Check set number",IF(OR(NOT(ISNUMBER(E217)),E217&lt;1,MOD(E217,1)&lt;&gt;0),"Check reps",IF(AND(G217&lt;&gt;"kg",G217&lt;&gt;"lb",G217&lt;&gt;"BW"),"Choose kg, lb or BW",IF(NOT(ISNUMBER(F217)),"Enter numeric load",IF(IF(G217="BW",F217&lt;&gt;0,F217&lt;=0),"Check load / unit",IF(COUNTIFS($A$6:$A$505,"="&amp;A217,$B$6:$B$505,"&gt;=1",$B$6:$B$505,"&lt;&gt;"&amp;B217)&gt;0,"ID has multiple dates",IF(COUNTIFS($A$6:$A$505,"="&amp;A217,$C$6:$C$505,"="&amp;C217,$D$6:$D$505,D217)&gt;1,"Duplicate set number",IF(G217="BW","Logged (BW)","Logged"))))))))))))),"Check numeric fields"))</x:f>
      </x:c>
      <x:c r="J217" s="42" t="str">
        <x:f>IF(I217="Logged",E217*F217,"")</x:f>
      </x:c>
      <x:c r="K217" s="43" t="str">
        <x:f>IF(LEFT(I217,6)="Logged",IF(COUNTIFS($A$6:A217,"="&amp;A217,$I$6:I217,"Logged")+COUNTIFS($A$6:A217,"="&amp;A217,$I$6:I217,"Logged (BW)")=1,1,0),"")</x:f>
      </x:c>
    </x:row>
    <x:row r="218" ht="25" customHeight="1">
      <x:c r="A218" s="30"/>
      <x:c r="B218" s="37"/>
      <x:c r="C218" s="7"/>
      <x:c r="D218" s="39"/>
      <x:c r="E218" s="39"/>
      <x:c r="F218" s="40"/>
      <x:c r="G218" s="41"/>
      <x:c r="H218" s="7"/>
      <x:c r="I218" s="22" t="str">
        <x:f>IF(COUNTA(A218:H218)=0,"",IFERROR(IF(OR(NOT(ISTEXT(A218)),LEN(TRIM(A218))=0,A218&lt;&gt;TRIM(A218)),"Check session ID",IF(OR(ISNUMBER(FIND("*",A218)),ISNUMBER(FIND("?",A218)),ISNUMBER(FIND("~",A218))),"Check ID characters",IF(OR(NOT(ISNUMBER(B218)),B218&lt;1,B218&gt;2958465,MOD(B218,1)&lt;&gt;0),"Check date",IF(OR(NOT(ISTEXT(C218)),LEN(TRIM(C218))=0,C218&lt;&gt;TRIM(C218)),"Check exercise name",IF(OR(ISNUMBER(FIND("*",C218)),ISNUMBER(FIND("?",C218)),ISNUMBER(FIND("~",C218))),"Check name characters",IF(OR(NOT(ISNUMBER(D218)),D218&lt;1,MOD(D218,1)&lt;&gt;0),"Check set number",IF(OR(NOT(ISNUMBER(E218)),E218&lt;1,MOD(E218,1)&lt;&gt;0),"Check reps",IF(AND(G218&lt;&gt;"kg",G218&lt;&gt;"lb",G218&lt;&gt;"BW"),"Choose kg, lb or BW",IF(NOT(ISNUMBER(F218)),"Enter numeric load",IF(IF(G218="BW",F218&lt;&gt;0,F218&lt;=0),"Check load / unit",IF(COUNTIFS($A$6:$A$505,"="&amp;A218,$B$6:$B$505,"&gt;=1",$B$6:$B$505,"&lt;&gt;"&amp;B218)&gt;0,"ID has multiple dates",IF(COUNTIFS($A$6:$A$505,"="&amp;A218,$C$6:$C$505,"="&amp;C218,$D$6:$D$505,D218)&gt;1,"Duplicate set number",IF(G218="BW","Logged (BW)","Logged"))))))))))))),"Check numeric fields"))</x:f>
      </x:c>
      <x:c r="J218" s="42" t="str">
        <x:f>IF(I218="Logged",E218*F218,"")</x:f>
      </x:c>
      <x:c r="K218" s="43" t="str">
        <x:f>IF(LEFT(I218,6)="Logged",IF(COUNTIFS($A$6:A218,"="&amp;A218,$I$6:I218,"Logged")+COUNTIFS($A$6:A218,"="&amp;A218,$I$6:I218,"Logged (BW)")=1,1,0),"")</x:f>
      </x:c>
    </x:row>
    <x:row r="219" ht="25" customHeight="1">
      <x:c r="A219" s="30"/>
      <x:c r="B219" s="37"/>
      <x:c r="C219" s="7"/>
      <x:c r="D219" s="39"/>
      <x:c r="E219" s="39"/>
      <x:c r="F219" s="40"/>
      <x:c r="G219" s="41"/>
      <x:c r="H219" s="7"/>
      <x:c r="I219" s="22" t="str">
        <x:f>IF(COUNTA(A219:H219)=0,"",IFERROR(IF(OR(NOT(ISTEXT(A219)),LEN(TRIM(A219))=0,A219&lt;&gt;TRIM(A219)),"Check session ID",IF(OR(ISNUMBER(FIND("*",A219)),ISNUMBER(FIND("?",A219)),ISNUMBER(FIND("~",A219))),"Check ID characters",IF(OR(NOT(ISNUMBER(B219)),B219&lt;1,B219&gt;2958465,MOD(B219,1)&lt;&gt;0),"Check date",IF(OR(NOT(ISTEXT(C219)),LEN(TRIM(C219))=0,C219&lt;&gt;TRIM(C219)),"Check exercise name",IF(OR(ISNUMBER(FIND("*",C219)),ISNUMBER(FIND("?",C219)),ISNUMBER(FIND("~",C219))),"Check name characters",IF(OR(NOT(ISNUMBER(D219)),D219&lt;1,MOD(D219,1)&lt;&gt;0),"Check set number",IF(OR(NOT(ISNUMBER(E219)),E219&lt;1,MOD(E219,1)&lt;&gt;0),"Check reps",IF(AND(G219&lt;&gt;"kg",G219&lt;&gt;"lb",G219&lt;&gt;"BW"),"Choose kg, lb or BW",IF(NOT(ISNUMBER(F219)),"Enter numeric load",IF(IF(G219="BW",F219&lt;&gt;0,F219&lt;=0),"Check load / unit",IF(COUNTIFS($A$6:$A$505,"="&amp;A219,$B$6:$B$505,"&gt;=1",$B$6:$B$505,"&lt;&gt;"&amp;B219)&gt;0,"ID has multiple dates",IF(COUNTIFS($A$6:$A$505,"="&amp;A219,$C$6:$C$505,"="&amp;C219,$D$6:$D$505,D219)&gt;1,"Duplicate set number",IF(G219="BW","Logged (BW)","Logged"))))))))))))),"Check numeric fields"))</x:f>
      </x:c>
      <x:c r="J219" s="42" t="str">
        <x:f>IF(I219="Logged",E219*F219,"")</x:f>
      </x:c>
      <x:c r="K219" s="43" t="str">
        <x:f>IF(LEFT(I219,6)="Logged",IF(COUNTIFS($A$6:A219,"="&amp;A219,$I$6:I219,"Logged")+COUNTIFS($A$6:A219,"="&amp;A219,$I$6:I219,"Logged (BW)")=1,1,0),"")</x:f>
      </x:c>
    </x:row>
    <x:row r="220" ht="25" customHeight="1">
      <x:c r="A220" s="30"/>
      <x:c r="B220" s="37"/>
      <x:c r="C220" s="7"/>
      <x:c r="D220" s="39"/>
      <x:c r="E220" s="39"/>
      <x:c r="F220" s="40"/>
      <x:c r="G220" s="41"/>
      <x:c r="H220" s="7"/>
      <x:c r="I220" s="22" t="str">
        <x:f>IF(COUNTA(A220:H220)=0,"",IFERROR(IF(OR(NOT(ISTEXT(A220)),LEN(TRIM(A220))=0,A220&lt;&gt;TRIM(A220)),"Check session ID",IF(OR(ISNUMBER(FIND("*",A220)),ISNUMBER(FIND("?",A220)),ISNUMBER(FIND("~",A220))),"Check ID characters",IF(OR(NOT(ISNUMBER(B220)),B220&lt;1,B220&gt;2958465,MOD(B220,1)&lt;&gt;0),"Check date",IF(OR(NOT(ISTEXT(C220)),LEN(TRIM(C220))=0,C220&lt;&gt;TRIM(C220)),"Check exercise name",IF(OR(ISNUMBER(FIND("*",C220)),ISNUMBER(FIND("?",C220)),ISNUMBER(FIND("~",C220))),"Check name characters",IF(OR(NOT(ISNUMBER(D220)),D220&lt;1,MOD(D220,1)&lt;&gt;0),"Check set number",IF(OR(NOT(ISNUMBER(E220)),E220&lt;1,MOD(E220,1)&lt;&gt;0),"Check reps",IF(AND(G220&lt;&gt;"kg",G220&lt;&gt;"lb",G220&lt;&gt;"BW"),"Choose kg, lb or BW",IF(NOT(ISNUMBER(F220)),"Enter numeric load",IF(IF(G220="BW",F220&lt;&gt;0,F220&lt;=0),"Check load / unit",IF(COUNTIFS($A$6:$A$505,"="&amp;A220,$B$6:$B$505,"&gt;=1",$B$6:$B$505,"&lt;&gt;"&amp;B220)&gt;0,"ID has multiple dates",IF(COUNTIFS($A$6:$A$505,"="&amp;A220,$C$6:$C$505,"="&amp;C220,$D$6:$D$505,D220)&gt;1,"Duplicate set number",IF(G220="BW","Logged (BW)","Logged"))))))))))))),"Check numeric fields"))</x:f>
      </x:c>
      <x:c r="J220" s="42" t="str">
        <x:f>IF(I220="Logged",E220*F220,"")</x:f>
      </x:c>
      <x:c r="K220" s="43" t="str">
        <x:f>IF(LEFT(I220,6)="Logged",IF(COUNTIFS($A$6:A220,"="&amp;A220,$I$6:I220,"Logged")+COUNTIFS($A$6:A220,"="&amp;A220,$I$6:I220,"Logged (BW)")=1,1,0),"")</x:f>
      </x:c>
    </x:row>
    <x:row r="221" ht="25" customHeight="1">
      <x:c r="A221" s="30"/>
      <x:c r="B221" s="37"/>
      <x:c r="C221" s="7"/>
      <x:c r="D221" s="39"/>
      <x:c r="E221" s="39"/>
      <x:c r="F221" s="40"/>
      <x:c r="G221" s="41"/>
      <x:c r="H221" s="7"/>
      <x:c r="I221" s="22" t="str">
        <x:f>IF(COUNTA(A221:H221)=0,"",IFERROR(IF(OR(NOT(ISTEXT(A221)),LEN(TRIM(A221))=0,A221&lt;&gt;TRIM(A221)),"Check session ID",IF(OR(ISNUMBER(FIND("*",A221)),ISNUMBER(FIND("?",A221)),ISNUMBER(FIND("~",A221))),"Check ID characters",IF(OR(NOT(ISNUMBER(B221)),B221&lt;1,B221&gt;2958465,MOD(B221,1)&lt;&gt;0),"Check date",IF(OR(NOT(ISTEXT(C221)),LEN(TRIM(C221))=0,C221&lt;&gt;TRIM(C221)),"Check exercise name",IF(OR(ISNUMBER(FIND("*",C221)),ISNUMBER(FIND("?",C221)),ISNUMBER(FIND("~",C221))),"Check name characters",IF(OR(NOT(ISNUMBER(D221)),D221&lt;1,MOD(D221,1)&lt;&gt;0),"Check set number",IF(OR(NOT(ISNUMBER(E221)),E221&lt;1,MOD(E221,1)&lt;&gt;0),"Check reps",IF(AND(G221&lt;&gt;"kg",G221&lt;&gt;"lb",G221&lt;&gt;"BW"),"Choose kg, lb or BW",IF(NOT(ISNUMBER(F221)),"Enter numeric load",IF(IF(G221="BW",F221&lt;&gt;0,F221&lt;=0),"Check load / unit",IF(COUNTIFS($A$6:$A$505,"="&amp;A221,$B$6:$B$505,"&gt;=1",$B$6:$B$505,"&lt;&gt;"&amp;B221)&gt;0,"ID has multiple dates",IF(COUNTIFS($A$6:$A$505,"="&amp;A221,$C$6:$C$505,"="&amp;C221,$D$6:$D$505,D221)&gt;1,"Duplicate set number",IF(G221="BW","Logged (BW)","Logged"))))))))))))),"Check numeric fields"))</x:f>
      </x:c>
      <x:c r="J221" s="42" t="str">
        <x:f>IF(I221="Logged",E221*F221,"")</x:f>
      </x:c>
      <x:c r="K221" s="43" t="str">
        <x:f>IF(LEFT(I221,6)="Logged",IF(COUNTIFS($A$6:A221,"="&amp;A221,$I$6:I221,"Logged")+COUNTIFS($A$6:A221,"="&amp;A221,$I$6:I221,"Logged (BW)")=1,1,0),"")</x:f>
      </x:c>
    </x:row>
    <x:row r="222" ht="25" customHeight="1">
      <x:c r="A222" s="30"/>
      <x:c r="B222" s="37"/>
      <x:c r="C222" s="7"/>
      <x:c r="D222" s="39"/>
      <x:c r="E222" s="39"/>
      <x:c r="F222" s="40"/>
      <x:c r="G222" s="41"/>
      <x:c r="H222" s="7"/>
      <x:c r="I222" s="22" t="str">
        <x:f>IF(COUNTA(A222:H222)=0,"",IFERROR(IF(OR(NOT(ISTEXT(A222)),LEN(TRIM(A222))=0,A222&lt;&gt;TRIM(A222)),"Check session ID",IF(OR(ISNUMBER(FIND("*",A222)),ISNUMBER(FIND("?",A222)),ISNUMBER(FIND("~",A222))),"Check ID characters",IF(OR(NOT(ISNUMBER(B222)),B222&lt;1,B222&gt;2958465,MOD(B222,1)&lt;&gt;0),"Check date",IF(OR(NOT(ISTEXT(C222)),LEN(TRIM(C222))=0,C222&lt;&gt;TRIM(C222)),"Check exercise name",IF(OR(ISNUMBER(FIND("*",C222)),ISNUMBER(FIND("?",C222)),ISNUMBER(FIND("~",C222))),"Check name characters",IF(OR(NOT(ISNUMBER(D222)),D222&lt;1,MOD(D222,1)&lt;&gt;0),"Check set number",IF(OR(NOT(ISNUMBER(E222)),E222&lt;1,MOD(E222,1)&lt;&gt;0),"Check reps",IF(AND(G222&lt;&gt;"kg",G222&lt;&gt;"lb",G222&lt;&gt;"BW"),"Choose kg, lb or BW",IF(NOT(ISNUMBER(F222)),"Enter numeric load",IF(IF(G222="BW",F222&lt;&gt;0,F222&lt;=0),"Check load / unit",IF(COUNTIFS($A$6:$A$505,"="&amp;A222,$B$6:$B$505,"&gt;=1",$B$6:$B$505,"&lt;&gt;"&amp;B222)&gt;0,"ID has multiple dates",IF(COUNTIFS($A$6:$A$505,"="&amp;A222,$C$6:$C$505,"="&amp;C222,$D$6:$D$505,D222)&gt;1,"Duplicate set number",IF(G222="BW","Logged (BW)","Logged"))))))))))))),"Check numeric fields"))</x:f>
      </x:c>
      <x:c r="J222" s="42" t="str">
        <x:f>IF(I222="Logged",E222*F222,"")</x:f>
      </x:c>
      <x:c r="K222" s="43" t="str">
        <x:f>IF(LEFT(I222,6)="Logged",IF(COUNTIFS($A$6:A222,"="&amp;A222,$I$6:I222,"Logged")+COUNTIFS($A$6:A222,"="&amp;A222,$I$6:I222,"Logged (BW)")=1,1,0),"")</x:f>
      </x:c>
    </x:row>
    <x:row r="223" ht="25" customHeight="1">
      <x:c r="A223" s="30"/>
      <x:c r="B223" s="37"/>
      <x:c r="C223" s="7"/>
      <x:c r="D223" s="39"/>
      <x:c r="E223" s="39"/>
      <x:c r="F223" s="40"/>
      <x:c r="G223" s="41"/>
      <x:c r="H223" s="7"/>
      <x:c r="I223" s="22" t="str">
        <x:f>IF(COUNTA(A223:H223)=0,"",IFERROR(IF(OR(NOT(ISTEXT(A223)),LEN(TRIM(A223))=0,A223&lt;&gt;TRIM(A223)),"Check session ID",IF(OR(ISNUMBER(FIND("*",A223)),ISNUMBER(FIND("?",A223)),ISNUMBER(FIND("~",A223))),"Check ID characters",IF(OR(NOT(ISNUMBER(B223)),B223&lt;1,B223&gt;2958465,MOD(B223,1)&lt;&gt;0),"Check date",IF(OR(NOT(ISTEXT(C223)),LEN(TRIM(C223))=0,C223&lt;&gt;TRIM(C223)),"Check exercise name",IF(OR(ISNUMBER(FIND("*",C223)),ISNUMBER(FIND("?",C223)),ISNUMBER(FIND("~",C223))),"Check name characters",IF(OR(NOT(ISNUMBER(D223)),D223&lt;1,MOD(D223,1)&lt;&gt;0),"Check set number",IF(OR(NOT(ISNUMBER(E223)),E223&lt;1,MOD(E223,1)&lt;&gt;0),"Check reps",IF(AND(G223&lt;&gt;"kg",G223&lt;&gt;"lb",G223&lt;&gt;"BW"),"Choose kg, lb or BW",IF(NOT(ISNUMBER(F223)),"Enter numeric load",IF(IF(G223="BW",F223&lt;&gt;0,F223&lt;=0),"Check load / unit",IF(COUNTIFS($A$6:$A$505,"="&amp;A223,$B$6:$B$505,"&gt;=1",$B$6:$B$505,"&lt;&gt;"&amp;B223)&gt;0,"ID has multiple dates",IF(COUNTIFS($A$6:$A$505,"="&amp;A223,$C$6:$C$505,"="&amp;C223,$D$6:$D$505,D223)&gt;1,"Duplicate set number",IF(G223="BW","Logged (BW)","Logged"))))))))))))),"Check numeric fields"))</x:f>
      </x:c>
      <x:c r="J223" s="42" t="str">
        <x:f>IF(I223="Logged",E223*F223,"")</x:f>
      </x:c>
      <x:c r="K223" s="43" t="str">
        <x:f>IF(LEFT(I223,6)="Logged",IF(COUNTIFS($A$6:A223,"="&amp;A223,$I$6:I223,"Logged")+COUNTIFS($A$6:A223,"="&amp;A223,$I$6:I223,"Logged (BW)")=1,1,0),"")</x:f>
      </x:c>
    </x:row>
    <x:row r="224" ht="25" customHeight="1">
      <x:c r="A224" s="30"/>
      <x:c r="B224" s="37"/>
      <x:c r="C224" s="7"/>
      <x:c r="D224" s="39"/>
      <x:c r="E224" s="39"/>
      <x:c r="F224" s="40"/>
      <x:c r="G224" s="41"/>
      <x:c r="H224" s="7"/>
      <x:c r="I224" s="22" t="str">
        <x:f>IF(COUNTA(A224:H224)=0,"",IFERROR(IF(OR(NOT(ISTEXT(A224)),LEN(TRIM(A224))=0,A224&lt;&gt;TRIM(A224)),"Check session ID",IF(OR(ISNUMBER(FIND("*",A224)),ISNUMBER(FIND("?",A224)),ISNUMBER(FIND("~",A224))),"Check ID characters",IF(OR(NOT(ISNUMBER(B224)),B224&lt;1,B224&gt;2958465,MOD(B224,1)&lt;&gt;0),"Check date",IF(OR(NOT(ISTEXT(C224)),LEN(TRIM(C224))=0,C224&lt;&gt;TRIM(C224)),"Check exercise name",IF(OR(ISNUMBER(FIND("*",C224)),ISNUMBER(FIND("?",C224)),ISNUMBER(FIND("~",C224))),"Check name characters",IF(OR(NOT(ISNUMBER(D224)),D224&lt;1,MOD(D224,1)&lt;&gt;0),"Check set number",IF(OR(NOT(ISNUMBER(E224)),E224&lt;1,MOD(E224,1)&lt;&gt;0),"Check reps",IF(AND(G224&lt;&gt;"kg",G224&lt;&gt;"lb",G224&lt;&gt;"BW"),"Choose kg, lb or BW",IF(NOT(ISNUMBER(F224)),"Enter numeric load",IF(IF(G224="BW",F224&lt;&gt;0,F224&lt;=0),"Check load / unit",IF(COUNTIFS($A$6:$A$505,"="&amp;A224,$B$6:$B$505,"&gt;=1",$B$6:$B$505,"&lt;&gt;"&amp;B224)&gt;0,"ID has multiple dates",IF(COUNTIFS($A$6:$A$505,"="&amp;A224,$C$6:$C$505,"="&amp;C224,$D$6:$D$505,D224)&gt;1,"Duplicate set number",IF(G224="BW","Logged (BW)","Logged"))))))))))))),"Check numeric fields"))</x:f>
      </x:c>
      <x:c r="J224" s="42" t="str">
        <x:f>IF(I224="Logged",E224*F224,"")</x:f>
      </x:c>
      <x:c r="K224" s="43" t="str">
        <x:f>IF(LEFT(I224,6)="Logged",IF(COUNTIFS($A$6:A224,"="&amp;A224,$I$6:I224,"Logged")+COUNTIFS($A$6:A224,"="&amp;A224,$I$6:I224,"Logged (BW)")=1,1,0),"")</x:f>
      </x:c>
    </x:row>
    <x:row r="225" ht="25" customHeight="1">
      <x:c r="A225" s="30"/>
      <x:c r="B225" s="37"/>
      <x:c r="C225" s="7"/>
      <x:c r="D225" s="39"/>
      <x:c r="E225" s="39"/>
      <x:c r="F225" s="40"/>
      <x:c r="G225" s="41"/>
      <x:c r="H225" s="7"/>
      <x:c r="I225" s="22" t="str">
        <x:f>IF(COUNTA(A225:H225)=0,"",IFERROR(IF(OR(NOT(ISTEXT(A225)),LEN(TRIM(A225))=0,A225&lt;&gt;TRIM(A225)),"Check session ID",IF(OR(ISNUMBER(FIND("*",A225)),ISNUMBER(FIND("?",A225)),ISNUMBER(FIND("~",A225))),"Check ID characters",IF(OR(NOT(ISNUMBER(B225)),B225&lt;1,B225&gt;2958465,MOD(B225,1)&lt;&gt;0),"Check date",IF(OR(NOT(ISTEXT(C225)),LEN(TRIM(C225))=0,C225&lt;&gt;TRIM(C225)),"Check exercise name",IF(OR(ISNUMBER(FIND("*",C225)),ISNUMBER(FIND("?",C225)),ISNUMBER(FIND("~",C225))),"Check name characters",IF(OR(NOT(ISNUMBER(D225)),D225&lt;1,MOD(D225,1)&lt;&gt;0),"Check set number",IF(OR(NOT(ISNUMBER(E225)),E225&lt;1,MOD(E225,1)&lt;&gt;0),"Check reps",IF(AND(G225&lt;&gt;"kg",G225&lt;&gt;"lb",G225&lt;&gt;"BW"),"Choose kg, lb or BW",IF(NOT(ISNUMBER(F225)),"Enter numeric load",IF(IF(G225="BW",F225&lt;&gt;0,F225&lt;=0),"Check load / unit",IF(COUNTIFS($A$6:$A$505,"="&amp;A225,$B$6:$B$505,"&gt;=1",$B$6:$B$505,"&lt;&gt;"&amp;B225)&gt;0,"ID has multiple dates",IF(COUNTIFS($A$6:$A$505,"="&amp;A225,$C$6:$C$505,"="&amp;C225,$D$6:$D$505,D225)&gt;1,"Duplicate set number",IF(G225="BW","Logged (BW)","Logged"))))))))))))),"Check numeric fields"))</x:f>
      </x:c>
      <x:c r="J225" s="42" t="str">
        <x:f>IF(I225="Logged",E225*F225,"")</x:f>
      </x:c>
      <x:c r="K225" s="43" t="str">
        <x:f>IF(LEFT(I225,6)="Logged",IF(COUNTIFS($A$6:A225,"="&amp;A225,$I$6:I225,"Logged")+COUNTIFS($A$6:A225,"="&amp;A225,$I$6:I225,"Logged (BW)")=1,1,0),"")</x:f>
      </x:c>
    </x:row>
    <x:row r="226" ht="25" customHeight="1">
      <x:c r="A226" s="30"/>
      <x:c r="B226" s="37"/>
      <x:c r="C226" s="7"/>
      <x:c r="D226" s="39"/>
      <x:c r="E226" s="39"/>
      <x:c r="F226" s="40"/>
      <x:c r="G226" s="41"/>
      <x:c r="H226" s="7"/>
      <x:c r="I226" s="22" t="str">
        <x:f>IF(COUNTA(A226:H226)=0,"",IFERROR(IF(OR(NOT(ISTEXT(A226)),LEN(TRIM(A226))=0,A226&lt;&gt;TRIM(A226)),"Check session ID",IF(OR(ISNUMBER(FIND("*",A226)),ISNUMBER(FIND("?",A226)),ISNUMBER(FIND("~",A226))),"Check ID characters",IF(OR(NOT(ISNUMBER(B226)),B226&lt;1,B226&gt;2958465,MOD(B226,1)&lt;&gt;0),"Check date",IF(OR(NOT(ISTEXT(C226)),LEN(TRIM(C226))=0,C226&lt;&gt;TRIM(C226)),"Check exercise name",IF(OR(ISNUMBER(FIND("*",C226)),ISNUMBER(FIND("?",C226)),ISNUMBER(FIND("~",C226))),"Check name characters",IF(OR(NOT(ISNUMBER(D226)),D226&lt;1,MOD(D226,1)&lt;&gt;0),"Check set number",IF(OR(NOT(ISNUMBER(E226)),E226&lt;1,MOD(E226,1)&lt;&gt;0),"Check reps",IF(AND(G226&lt;&gt;"kg",G226&lt;&gt;"lb",G226&lt;&gt;"BW"),"Choose kg, lb or BW",IF(NOT(ISNUMBER(F226)),"Enter numeric load",IF(IF(G226="BW",F226&lt;&gt;0,F226&lt;=0),"Check load / unit",IF(COUNTIFS($A$6:$A$505,"="&amp;A226,$B$6:$B$505,"&gt;=1",$B$6:$B$505,"&lt;&gt;"&amp;B226)&gt;0,"ID has multiple dates",IF(COUNTIFS($A$6:$A$505,"="&amp;A226,$C$6:$C$505,"="&amp;C226,$D$6:$D$505,D226)&gt;1,"Duplicate set number",IF(G226="BW","Logged (BW)","Logged"))))))))))))),"Check numeric fields"))</x:f>
      </x:c>
      <x:c r="J226" s="42" t="str">
        <x:f>IF(I226="Logged",E226*F226,"")</x:f>
      </x:c>
      <x:c r="K226" s="43" t="str">
        <x:f>IF(LEFT(I226,6)="Logged",IF(COUNTIFS($A$6:A226,"="&amp;A226,$I$6:I226,"Logged")+COUNTIFS($A$6:A226,"="&amp;A226,$I$6:I226,"Logged (BW)")=1,1,0),"")</x:f>
      </x:c>
    </x:row>
    <x:row r="227" ht="25" customHeight="1">
      <x:c r="A227" s="30"/>
      <x:c r="B227" s="37"/>
      <x:c r="C227" s="7"/>
      <x:c r="D227" s="39"/>
      <x:c r="E227" s="39"/>
      <x:c r="F227" s="40"/>
      <x:c r="G227" s="41"/>
      <x:c r="H227" s="7"/>
      <x:c r="I227" s="22" t="str">
        <x:f>IF(COUNTA(A227:H227)=0,"",IFERROR(IF(OR(NOT(ISTEXT(A227)),LEN(TRIM(A227))=0,A227&lt;&gt;TRIM(A227)),"Check session ID",IF(OR(ISNUMBER(FIND("*",A227)),ISNUMBER(FIND("?",A227)),ISNUMBER(FIND("~",A227))),"Check ID characters",IF(OR(NOT(ISNUMBER(B227)),B227&lt;1,B227&gt;2958465,MOD(B227,1)&lt;&gt;0),"Check date",IF(OR(NOT(ISTEXT(C227)),LEN(TRIM(C227))=0,C227&lt;&gt;TRIM(C227)),"Check exercise name",IF(OR(ISNUMBER(FIND("*",C227)),ISNUMBER(FIND("?",C227)),ISNUMBER(FIND("~",C227))),"Check name characters",IF(OR(NOT(ISNUMBER(D227)),D227&lt;1,MOD(D227,1)&lt;&gt;0),"Check set number",IF(OR(NOT(ISNUMBER(E227)),E227&lt;1,MOD(E227,1)&lt;&gt;0),"Check reps",IF(AND(G227&lt;&gt;"kg",G227&lt;&gt;"lb",G227&lt;&gt;"BW"),"Choose kg, lb or BW",IF(NOT(ISNUMBER(F227)),"Enter numeric load",IF(IF(G227="BW",F227&lt;&gt;0,F227&lt;=0),"Check load / unit",IF(COUNTIFS($A$6:$A$505,"="&amp;A227,$B$6:$B$505,"&gt;=1",$B$6:$B$505,"&lt;&gt;"&amp;B227)&gt;0,"ID has multiple dates",IF(COUNTIFS($A$6:$A$505,"="&amp;A227,$C$6:$C$505,"="&amp;C227,$D$6:$D$505,D227)&gt;1,"Duplicate set number",IF(G227="BW","Logged (BW)","Logged"))))))))))))),"Check numeric fields"))</x:f>
      </x:c>
      <x:c r="J227" s="42" t="str">
        <x:f>IF(I227="Logged",E227*F227,"")</x:f>
      </x:c>
      <x:c r="K227" s="43" t="str">
        <x:f>IF(LEFT(I227,6)="Logged",IF(COUNTIFS($A$6:A227,"="&amp;A227,$I$6:I227,"Logged")+COUNTIFS($A$6:A227,"="&amp;A227,$I$6:I227,"Logged (BW)")=1,1,0),"")</x:f>
      </x:c>
    </x:row>
    <x:row r="228" ht="25" customHeight="1">
      <x:c r="A228" s="30"/>
      <x:c r="B228" s="37"/>
      <x:c r="C228" s="7"/>
      <x:c r="D228" s="39"/>
      <x:c r="E228" s="39"/>
      <x:c r="F228" s="40"/>
      <x:c r="G228" s="41"/>
      <x:c r="H228" s="7"/>
      <x:c r="I228" s="22" t="str">
        <x:f>IF(COUNTA(A228:H228)=0,"",IFERROR(IF(OR(NOT(ISTEXT(A228)),LEN(TRIM(A228))=0,A228&lt;&gt;TRIM(A228)),"Check session ID",IF(OR(ISNUMBER(FIND("*",A228)),ISNUMBER(FIND("?",A228)),ISNUMBER(FIND("~",A228))),"Check ID characters",IF(OR(NOT(ISNUMBER(B228)),B228&lt;1,B228&gt;2958465,MOD(B228,1)&lt;&gt;0),"Check date",IF(OR(NOT(ISTEXT(C228)),LEN(TRIM(C228))=0,C228&lt;&gt;TRIM(C228)),"Check exercise name",IF(OR(ISNUMBER(FIND("*",C228)),ISNUMBER(FIND("?",C228)),ISNUMBER(FIND("~",C228))),"Check name characters",IF(OR(NOT(ISNUMBER(D228)),D228&lt;1,MOD(D228,1)&lt;&gt;0),"Check set number",IF(OR(NOT(ISNUMBER(E228)),E228&lt;1,MOD(E228,1)&lt;&gt;0),"Check reps",IF(AND(G228&lt;&gt;"kg",G228&lt;&gt;"lb",G228&lt;&gt;"BW"),"Choose kg, lb or BW",IF(NOT(ISNUMBER(F228)),"Enter numeric load",IF(IF(G228="BW",F228&lt;&gt;0,F228&lt;=0),"Check load / unit",IF(COUNTIFS($A$6:$A$505,"="&amp;A228,$B$6:$B$505,"&gt;=1",$B$6:$B$505,"&lt;&gt;"&amp;B228)&gt;0,"ID has multiple dates",IF(COUNTIFS($A$6:$A$505,"="&amp;A228,$C$6:$C$505,"="&amp;C228,$D$6:$D$505,D228)&gt;1,"Duplicate set number",IF(G228="BW","Logged (BW)","Logged"))))))))))))),"Check numeric fields"))</x:f>
      </x:c>
      <x:c r="J228" s="42" t="str">
        <x:f>IF(I228="Logged",E228*F228,"")</x:f>
      </x:c>
      <x:c r="K228" s="43" t="str">
        <x:f>IF(LEFT(I228,6)="Logged",IF(COUNTIFS($A$6:A228,"="&amp;A228,$I$6:I228,"Logged")+COUNTIFS($A$6:A228,"="&amp;A228,$I$6:I228,"Logged (BW)")=1,1,0),"")</x:f>
      </x:c>
    </x:row>
    <x:row r="229" ht="25" customHeight="1">
      <x:c r="A229" s="30"/>
      <x:c r="B229" s="37"/>
      <x:c r="C229" s="7"/>
      <x:c r="D229" s="39"/>
      <x:c r="E229" s="39"/>
      <x:c r="F229" s="40"/>
      <x:c r="G229" s="41"/>
      <x:c r="H229" s="7"/>
      <x:c r="I229" s="22" t="str">
        <x:f>IF(COUNTA(A229:H229)=0,"",IFERROR(IF(OR(NOT(ISTEXT(A229)),LEN(TRIM(A229))=0,A229&lt;&gt;TRIM(A229)),"Check session ID",IF(OR(ISNUMBER(FIND("*",A229)),ISNUMBER(FIND("?",A229)),ISNUMBER(FIND("~",A229))),"Check ID characters",IF(OR(NOT(ISNUMBER(B229)),B229&lt;1,B229&gt;2958465,MOD(B229,1)&lt;&gt;0),"Check date",IF(OR(NOT(ISTEXT(C229)),LEN(TRIM(C229))=0,C229&lt;&gt;TRIM(C229)),"Check exercise name",IF(OR(ISNUMBER(FIND("*",C229)),ISNUMBER(FIND("?",C229)),ISNUMBER(FIND("~",C229))),"Check name characters",IF(OR(NOT(ISNUMBER(D229)),D229&lt;1,MOD(D229,1)&lt;&gt;0),"Check set number",IF(OR(NOT(ISNUMBER(E229)),E229&lt;1,MOD(E229,1)&lt;&gt;0),"Check reps",IF(AND(G229&lt;&gt;"kg",G229&lt;&gt;"lb",G229&lt;&gt;"BW"),"Choose kg, lb or BW",IF(NOT(ISNUMBER(F229)),"Enter numeric load",IF(IF(G229="BW",F229&lt;&gt;0,F229&lt;=0),"Check load / unit",IF(COUNTIFS($A$6:$A$505,"="&amp;A229,$B$6:$B$505,"&gt;=1",$B$6:$B$505,"&lt;&gt;"&amp;B229)&gt;0,"ID has multiple dates",IF(COUNTIFS($A$6:$A$505,"="&amp;A229,$C$6:$C$505,"="&amp;C229,$D$6:$D$505,D229)&gt;1,"Duplicate set number",IF(G229="BW","Logged (BW)","Logged"))))))))))))),"Check numeric fields"))</x:f>
      </x:c>
      <x:c r="J229" s="42" t="str">
        <x:f>IF(I229="Logged",E229*F229,"")</x:f>
      </x:c>
      <x:c r="K229" s="43" t="str">
        <x:f>IF(LEFT(I229,6)="Logged",IF(COUNTIFS($A$6:A229,"="&amp;A229,$I$6:I229,"Logged")+COUNTIFS($A$6:A229,"="&amp;A229,$I$6:I229,"Logged (BW)")=1,1,0),"")</x:f>
      </x:c>
    </x:row>
    <x:row r="230" ht="25" customHeight="1">
      <x:c r="A230" s="30"/>
      <x:c r="B230" s="37"/>
      <x:c r="C230" s="7"/>
      <x:c r="D230" s="39"/>
      <x:c r="E230" s="39"/>
      <x:c r="F230" s="40"/>
      <x:c r="G230" s="41"/>
      <x:c r="H230" s="7"/>
      <x:c r="I230" s="22" t="str">
        <x:f>IF(COUNTA(A230:H230)=0,"",IFERROR(IF(OR(NOT(ISTEXT(A230)),LEN(TRIM(A230))=0,A230&lt;&gt;TRIM(A230)),"Check session ID",IF(OR(ISNUMBER(FIND("*",A230)),ISNUMBER(FIND("?",A230)),ISNUMBER(FIND("~",A230))),"Check ID characters",IF(OR(NOT(ISNUMBER(B230)),B230&lt;1,B230&gt;2958465,MOD(B230,1)&lt;&gt;0),"Check date",IF(OR(NOT(ISTEXT(C230)),LEN(TRIM(C230))=0,C230&lt;&gt;TRIM(C230)),"Check exercise name",IF(OR(ISNUMBER(FIND("*",C230)),ISNUMBER(FIND("?",C230)),ISNUMBER(FIND("~",C230))),"Check name characters",IF(OR(NOT(ISNUMBER(D230)),D230&lt;1,MOD(D230,1)&lt;&gt;0),"Check set number",IF(OR(NOT(ISNUMBER(E230)),E230&lt;1,MOD(E230,1)&lt;&gt;0),"Check reps",IF(AND(G230&lt;&gt;"kg",G230&lt;&gt;"lb",G230&lt;&gt;"BW"),"Choose kg, lb or BW",IF(NOT(ISNUMBER(F230)),"Enter numeric load",IF(IF(G230="BW",F230&lt;&gt;0,F230&lt;=0),"Check load / unit",IF(COUNTIFS($A$6:$A$505,"="&amp;A230,$B$6:$B$505,"&gt;=1",$B$6:$B$505,"&lt;&gt;"&amp;B230)&gt;0,"ID has multiple dates",IF(COUNTIFS($A$6:$A$505,"="&amp;A230,$C$6:$C$505,"="&amp;C230,$D$6:$D$505,D230)&gt;1,"Duplicate set number",IF(G230="BW","Logged (BW)","Logged"))))))))))))),"Check numeric fields"))</x:f>
      </x:c>
      <x:c r="J230" s="42" t="str">
        <x:f>IF(I230="Logged",E230*F230,"")</x:f>
      </x:c>
      <x:c r="K230" s="43" t="str">
        <x:f>IF(LEFT(I230,6)="Logged",IF(COUNTIFS($A$6:A230,"="&amp;A230,$I$6:I230,"Logged")+COUNTIFS($A$6:A230,"="&amp;A230,$I$6:I230,"Logged (BW)")=1,1,0),"")</x:f>
      </x:c>
    </x:row>
    <x:row r="231" ht="25" customHeight="1">
      <x:c r="A231" s="30"/>
      <x:c r="B231" s="37"/>
      <x:c r="C231" s="7"/>
      <x:c r="D231" s="39"/>
      <x:c r="E231" s="39"/>
      <x:c r="F231" s="40"/>
      <x:c r="G231" s="41"/>
      <x:c r="H231" s="7"/>
      <x:c r="I231" s="22" t="str">
        <x:f>IF(COUNTA(A231:H231)=0,"",IFERROR(IF(OR(NOT(ISTEXT(A231)),LEN(TRIM(A231))=0,A231&lt;&gt;TRIM(A231)),"Check session ID",IF(OR(ISNUMBER(FIND("*",A231)),ISNUMBER(FIND("?",A231)),ISNUMBER(FIND("~",A231))),"Check ID characters",IF(OR(NOT(ISNUMBER(B231)),B231&lt;1,B231&gt;2958465,MOD(B231,1)&lt;&gt;0),"Check date",IF(OR(NOT(ISTEXT(C231)),LEN(TRIM(C231))=0,C231&lt;&gt;TRIM(C231)),"Check exercise name",IF(OR(ISNUMBER(FIND("*",C231)),ISNUMBER(FIND("?",C231)),ISNUMBER(FIND("~",C231))),"Check name characters",IF(OR(NOT(ISNUMBER(D231)),D231&lt;1,MOD(D231,1)&lt;&gt;0),"Check set number",IF(OR(NOT(ISNUMBER(E231)),E231&lt;1,MOD(E231,1)&lt;&gt;0),"Check reps",IF(AND(G231&lt;&gt;"kg",G231&lt;&gt;"lb",G231&lt;&gt;"BW"),"Choose kg, lb or BW",IF(NOT(ISNUMBER(F231)),"Enter numeric load",IF(IF(G231="BW",F231&lt;&gt;0,F231&lt;=0),"Check load / unit",IF(COUNTIFS($A$6:$A$505,"="&amp;A231,$B$6:$B$505,"&gt;=1",$B$6:$B$505,"&lt;&gt;"&amp;B231)&gt;0,"ID has multiple dates",IF(COUNTIFS($A$6:$A$505,"="&amp;A231,$C$6:$C$505,"="&amp;C231,$D$6:$D$505,D231)&gt;1,"Duplicate set number",IF(G231="BW","Logged (BW)","Logged"))))))))))))),"Check numeric fields"))</x:f>
      </x:c>
      <x:c r="J231" s="42" t="str">
        <x:f>IF(I231="Logged",E231*F231,"")</x:f>
      </x:c>
      <x:c r="K231" s="43" t="str">
        <x:f>IF(LEFT(I231,6)="Logged",IF(COUNTIFS($A$6:A231,"="&amp;A231,$I$6:I231,"Logged")+COUNTIFS($A$6:A231,"="&amp;A231,$I$6:I231,"Logged (BW)")=1,1,0),"")</x:f>
      </x:c>
    </x:row>
    <x:row r="232" ht="25" customHeight="1">
      <x:c r="A232" s="30"/>
      <x:c r="B232" s="37"/>
      <x:c r="C232" s="7"/>
      <x:c r="D232" s="39"/>
      <x:c r="E232" s="39"/>
      <x:c r="F232" s="40"/>
      <x:c r="G232" s="41"/>
      <x:c r="H232" s="7"/>
      <x:c r="I232" s="22" t="str">
        <x:f>IF(COUNTA(A232:H232)=0,"",IFERROR(IF(OR(NOT(ISTEXT(A232)),LEN(TRIM(A232))=0,A232&lt;&gt;TRIM(A232)),"Check session ID",IF(OR(ISNUMBER(FIND("*",A232)),ISNUMBER(FIND("?",A232)),ISNUMBER(FIND("~",A232))),"Check ID characters",IF(OR(NOT(ISNUMBER(B232)),B232&lt;1,B232&gt;2958465,MOD(B232,1)&lt;&gt;0),"Check date",IF(OR(NOT(ISTEXT(C232)),LEN(TRIM(C232))=0,C232&lt;&gt;TRIM(C232)),"Check exercise name",IF(OR(ISNUMBER(FIND("*",C232)),ISNUMBER(FIND("?",C232)),ISNUMBER(FIND("~",C232))),"Check name characters",IF(OR(NOT(ISNUMBER(D232)),D232&lt;1,MOD(D232,1)&lt;&gt;0),"Check set number",IF(OR(NOT(ISNUMBER(E232)),E232&lt;1,MOD(E232,1)&lt;&gt;0),"Check reps",IF(AND(G232&lt;&gt;"kg",G232&lt;&gt;"lb",G232&lt;&gt;"BW"),"Choose kg, lb or BW",IF(NOT(ISNUMBER(F232)),"Enter numeric load",IF(IF(G232="BW",F232&lt;&gt;0,F232&lt;=0),"Check load / unit",IF(COUNTIFS($A$6:$A$505,"="&amp;A232,$B$6:$B$505,"&gt;=1",$B$6:$B$505,"&lt;&gt;"&amp;B232)&gt;0,"ID has multiple dates",IF(COUNTIFS($A$6:$A$505,"="&amp;A232,$C$6:$C$505,"="&amp;C232,$D$6:$D$505,D232)&gt;1,"Duplicate set number",IF(G232="BW","Logged (BW)","Logged"))))))))))))),"Check numeric fields"))</x:f>
      </x:c>
      <x:c r="J232" s="42" t="str">
        <x:f>IF(I232="Logged",E232*F232,"")</x:f>
      </x:c>
      <x:c r="K232" s="43" t="str">
        <x:f>IF(LEFT(I232,6)="Logged",IF(COUNTIFS($A$6:A232,"="&amp;A232,$I$6:I232,"Logged")+COUNTIFS($A$6:A232,"="&amp;A232,$I$6:I232,"Logged (BW)")=1,1,0),"")</x:f>
      </x:c>
    </x:row>
    <x:row r="233" ht="25" customHeight="1">
      <x:c r="A233" s="30"/>
      <x:c r="B233" s="37"/>
      <x:c r="C233" s="7"/>
      <x:c r="D233" s="39"/>
      <x:c r="E233" s="39"/>
      <x:c r="F233" s="40"/>
      <x:c r="G233" s="41"/>
      <x:c r="H233" s="7"/>
      <x:c r="I233" s="22" t="str">
        <x:f>IF(COUNTA(A233:H233)=0,"",IFERROR(IF(OR(NOT(ISTEXT(A233)),LEN(TRIM(A233))=0,A233&lt;&gt;TRIM(A233)),"Check session ID",IF(OR(ISNUMBER(FIND("*",A233)),ISNUMBER(FIND("?",A233)),ISNUMBER(FIND("~",A233))),"Check ID characters",IF(OR(NOT(ISNUMBER(B233)),B233&lt;1,B233&gt;2958465,MOD(B233,1)&lt;&gt;0),"Check date",IF(OR(NOT(ISTEXT(C233)),LEN(TRIM(C233))=0,C233&lt;&gt;TRIM(C233)),"Check exercise name",IF(OR(ISNUMBER(FIND("*",C233)),ISNUMBER(FIND("?",C233)),ISNUMBER(FIND("~",C233))),"Check name characters",IF(OR(NOT(ISNUMBER(D233)),D233&lt;1,MOD(D233,1)&lt;&gt;0),"Check set number",IF(OR(NOT(ISNUMBER(E233)),E233&lt;1,MOD(E233,1)&lt;&gt;0),"Check reps",IF(AND(G233&lt;&gt;"kg",G233&lt;&gt;"lb",G233&lt;&gt;"BW"),"Choose kg, lb or BW",IF(NOT(ISNUMBER(F233)),"Enter numeric load",IF(IF(G233="BW",F233&lt;&gt;0,F233&lt;=0),"Check load / unit",IF(COUNTIFS($A$6:$A$505,"="&amp;A233,$B$6:$B$505,"&gt;=1",$B$6:$B$505,"&lt;&gt;"&amp;B233)&gt;0,"ID has multiple dates",IF(COUNTIFS($A$6:$A$505,"="&amp;A233,$C$6:$C$505,"="&amp;C233,$D$6:$D$505,D233)&gt;1,"Duplicate set number",IF(G233="BW","Logged (BW)","Logged"))))))))))))),"Check numeric fields"))</x:f>
      </x:c>
      <x:c r="J233" s="42" t="str">
        <x:f>IF(I233="Logged",E233*F233,"")</x:f>
      </x:c>
      <x:c r="K233" s="43" t="str">
        <x:f>IF(LEFT(I233,6)="Logged",IF(COUNTIFS($A$6:A233,"="&amp;A233,$I$6:I233,"Logged")+COUNTIFS($A$6:A233,"="&amp;A233,$I$6:I233,"Logged (BW)")=1,1,0),"")</x:f>
      </x:c>
    </x:row>
    <x:row r="234" ht="25" customHeight="1">
      <x:c r="A234" s="30"/>
      <x:c r="B234" s="37"/>
      <x:c r="C234" s="7"/>
      <x:c r="D234" s="39"/>
      <x:c r="E234" s="39"/>
      <x:c r="F234" s="40"/>
      <x:c r="G234" s="41"/>
      <x:c r="H234" s="7"/>
      <x:c r="I234" s="22" t="str">
        <x:f>IF(COUNTA(A234:H234)=0,"",IFERROR(IF(OR(NOT(ISTEXT(A234)),LEN(TRIM(A234))=0,A234&lt;&gt;TRIM(A234)),"Check session ID",IF(OR(ISNUMBER(FIND("*",A234)),ISNUMBER(FIND("?",A234)),ISNUMBER(FIND("~",A234))),"Check ID characters",IF(OR(NOT(ISNUMBER(B234)),B234&lt;1,B234&gt;2958465,MOD(B234,1)&lt;&gt;0),"Check date",IF(OR(NOT(ISTEXT(C234)),LEN(TRIM(C234))=0,C234&lt;&gt;TRIM(C234)),"Check exercise name",IF(OR(ISNUMBER(FIND("*",C234)),ISNUMBER(FIND("?",C234)),ISNUMBER(FIND("~",C234))),"Check name characters",IF(OR(NOT(ISNUMBER(D234)),D234&lt;1,MOD(D234,1)&lt;&gt;0),"Check set number",IF(OR(NOT(ISNUMBER(E234)),E234&lt;1,MOD(E234,1)&lt;&gt;0),"Check reps",IF(AND(G234&lt;&gt;"kg",G234&lt;&gt;"lb",G234&lt;&gt;"BW"),"Choose kg, lb or BW",IF(NOT(ISNUMBER(F234)),"Enter numeric load",IF(IF(G234="BW",F234&lt;&gt;0,F234&lt;=0),"Check load / unit",IF(COUNTIFS($A$6:$A$505,"="&amp;A234,$B$6:$B$505,"&gt;=1",$B$6:$B$505,"&lt;&gt;"&amp;B234)&gt;0,"ID has multiple dates",IF(COUNTIFS($A$6:$A$505,"="&amp;A234,$C$6:$C$505,"="&amp;C234,$D$6:$D$505,D234)&gt;1,"Duplicate set number",IF(G234="BW","Logged (BW)","Logged"))))))))))))),"Check numeric fields"))</x:f>
      </x:c>
      <x:c r="J234" s="42" t="str">
        <x:f>IF(I234="Logged",E234*F234,"")</x:f>
      </x:c>
      <x:c r="K234" s="43" t="str">
        <x:f>IF(LEFT(I234,6)="Logged",IF(COUNTIFS($A$6:A234,"="&amp;A234,$I$6:I234,"Logged")+COUNTIFS($A$6:A234,"="&amp;A234,$I$6:I234,"Logged (BW)")=1,1,0),"")</x:f>
      </x:c>
    </x:row>
    <x:row r="235" ht="25" customHeight="1">
      <x:c r="A235" s="30"/>
      <x:c r="B235" s="37"/>
      <x:c r="C235" s="7"/>
      <x:c r="D235" s="39"/>
      <x:c r="E235" s="39"/>
      <x:c r="F235" s="40"/>
      <x:c r="G235" s="41"/>
      <x:c r="H235" s="7"/>
      <x:c r="I235" s="22" t="str">
        <x:f>IF(COUNTA(A235:H235)=0,"",IFERROR(IF(OR(NOT(ISTEXT(A235)),LEN(TRIM(A235))=0,A235&lt;&gt;TRIM(A235)),"Check session ID",IF(OR(ISNUMBER(FIND("*",A235)),ISNUMBER(FIND("?",A235)),ISNUMBER(FIND("~",A235))),"Check ID characters",IF(OR(NOT(ISNUMBER(B235)),B235&lt;1,B235&gt;2958465,MOD(B235,1)&lt;&gt;0),"Check date",IF(OR(NOT(ISTEXT(C235)),LEN(TRIM(C235))=0,C235&lt;&gt;TRIM(C235)),"Check exercise name",IF(OR(ISNUMBER(FIND("*",C235)),ISNUMBER(FIND("?",C235)),ISNUMBER(FIND("~",C235))),"Check name characters",IF(OR(NOT(ISNUMBER(D235)),D235&lt;1,MOD(D235,1)&lt;&gt;0),"Check set number",IF(OR(NOT(ISNUMBER(E235)),E235&lt;1,MOD(E235,1)&lt;&gt;0),"Check reps",IF(AND(G235&lt;&gt;"kg",G235&lt;&gt;"lb",G235&lt;&gt;"BW"),"Choose kg, lb or BW",IF(NOT(ISNUMBER(F235)),"Enter numeric load",IF(IF(G235="BW",F235&lt;&gt;0,F235&lt;=0),"Check load / unit",IF(COUNTIFS($A$6:$A$505,"="&amp;A235,$B$6:$B$505,"&gt;=1",$B$6:$B$505,"&lt;&gt;"&amp;B235)&gt;0,"ID has multiple dates",IF(COUNTIFS($A$6:$A$505,"="&amp;A235,$C$6:$C$505,"="&amp;C235,$D$6:$D$505,D235)&gt;1,"Duplicate set number",IF(G235="BW","Logged (BW)","Logged"))))))))))))),"Check numeric fields"))</x:f>
      </x:c>
      <x:c r="J235" s="42" t="str">
        <x:f>IF(I235="Logged",E235*F235,"")</x:f>
      </x:c>
      <x:c r="K235" s="43" t="str">
        <x:f>IF(LEFT(I235,6)="Logged",IF(COUNTIFS($A$6:A235,"="&amp;A235,$I$6:I235,"Logged")+COUNTIFS($A$6:A235,"="&amp;A235,$I$6:I235,"Logged (BW)")=1,1,0),"")</x:f>
      </x:c>
    </x:row>
    <x:row r="236" ht="25" customHeight="1">
      <x:c r="A236" s="30"/>
      <x:c r="B236" s="37"/>
      <x:c r="C236" s="7"/>
      <x:c r="D236" s="39"/>
      <x:c r="E236" s="39"/>
      <x:c r="F236" s="40"/>
      <x:c r="G236" s="41"/>
      <x:c r="H236" s="7"/>
      <x:c r="I236" s="22" t="str">
        <x:f>IF(COUNTA(A236:H236)=0,"",IFERROR(IF(OR(NOT(ISTEXT(A236)),LEN(TRIM(A236))=0,A236&lt;&gt;TRIM(A236)),"Check session ID",IF(OR(ISNUMBER(FIND("*",A236)),ISNUMBER(FIND("?",A236)),ISNUMBER(FIND("~",A236))),"Check ID characters",IF(OR(NOT(ISNUMBER(B236)),B236&lt;1,B236&gt;2958465,MOD(B236,1)&lt;&gt;0),"Check date",IF(OR(NOT(ISTEXT(C236)),LEN(TRIM(C236))=0,C236&lt;&gt;TRIM(C236)),"Check exercise name",IF(OR(ISNUMBER(FIND("*",C236)),ISNUMBER(FIND("?",C236)),ISNUMBER(FIND("~",C236))),"Check name characters",IF(OR(NOT(ISNUMBER(D236)),D236&lt;1,MOD(D236,1)&lt;&gt;0),"Check set number",IF(OR(NOT(ISNUMBER(E236)),E236&lt;1,MOD(E236,1)&lt;&gt;0),"Check reps",IF(AND(G236&lt;&gt;"kg",G236&lt;&gt;"lb",G236&lt;&gt;"BW"),"Choose kg, lb or BW",IF(NOT(ISNUMBER(F236)),"Enter numeric load",IF(IF(G236="BW",F236&lt;&gt;0,F236&lt;=0),"Check load / unit",IF(COUNTIFS($A$6:$A$505,"="&amp;A236,$B$6:$B$505,"&gt;=1",$B$6:$B$505,"&lt;&gt;"&amp;B236)&gt;0,"ID has multiple dates",IF(COUNTIFS($A$6:$A$505,"="&amp;A236,$C$6:$C$505,"="&amp;C236,$D$6:$D$505,D236)&gt;1,"Duplicate set number",IF(G236="BW","Logged (BW)","Logged"))))))))))))),"Check numeric fields"))</x:f>
      </x:c>
      <x:c r="J236" s="42" t="str">
        <x:f>IF(I236="Logged",E236*F236,"")</x:f>
      </x:c>
      <x:c r="K236" s="43" t="str">
        <x:f>IF(LEFT(I236,6)="Logged",IF(COUNTIFS($A$6:A236,"="&amp;A236,$I$6:I236,"Logged")+COUNTIFS($A$6:A236,"="&amp;A236,$I$6:I236,"Logged (BW)")=1,1,0),"")</x:f>
      </x:c>
    </x:row>
    <x:row r="237" ht="25" customHeight="1">
      <x:c r="A237" s="30"/>
      <x:c r="B237" s="37"/>
      <x:c r="C237" s="7"/>
      <x:c r="D237" s="39"/>
      <x:c r="E237" s="39"/>
      <x:c r="F237" s="40"/>
      <x:c r="G237" s="41"/>
      <x:c r="H237" s="7"/>
      <x:c r="I237" s="22" t="str">
        <x:f>IF(COUNTA(A237:H237)=0,"",IFERROR(IF(OR(NOT(ISTEXT(A237)),LEN(TRIM(A237))=0,A237&lt;&gt;TRIM(A237)),"Check session ID",IF(OR(ISNUMBER(FIND("*",A237)),ISNUMBER(FIND("?",A237)),ISNUMBER(FIND("~",A237))),"Check ID characters",IF(OR(NOT(ISNUMBER(B237)),B237&lt;1,B237&gt;2958465,MOD(B237,1)&lt;&gt;0),"Check date",IF(OR(NOT(ISTEXT(C237)),LEN(TRIM(C237))=0,C237&lt;&gt;TRIM(C237)),"Check exercise name",IF(OR(ISNUMBER(FIND("*",C237)),ISNUMBER(FIND("?",C237)),ISNUMBER(FIND("~",C237))),"Check name characters",IF(OR(NOT(ISNUMBER(D237)),D237&lt;1,MOD(D237,1)&lt;&gt;0),"Check set number",IF(OR(NOT(ISNUMBER(E237)),E237&lt;1,MOD(E237,1)&lt;&gt;0),"Check reps",IF(AND(G237&lt;&gt;"kg",G237&lt;&gt;"lb",G237&lt;&gt;"BW"),"Choose kg, lb or BW",IF(NOT(ISNUMBER(F237)),"Enter numeric load",IF(IF(G237="BW",F237&lt;&gt;0,F237&lt;=0),"Check load / unit",IF(COUNTIFS($A$6:$A$505,"="&amp;A237,$B$6:$B$505,"&gt;=1",$B$6:$B$505,"&lt;&gt;"&amp;B237)&gt;0,"ID has multiple dates",IF(COUNTIFS($A$6:$A$505,"="&amp;A237,$C$6:$C$505,"="&amp;C237,$D$6:$D$505,D237)&gt;1,"Duplicate set number",IF(G237="BW","Logged (BW)","Logged"))))))))))))),"Check numeric fields"))</x:f>
      </x:c>
      <x:c r="J237" s="42" t="str">
        <x:f>IF(I237="Logged",E237*F237,"")</x:f>
      </x:c>
      <x:c r="K237" s="43" t="str">
        <x:f>IF(LEFT(I237,6)="Logged",IF(COUNTIFS($A$6:A237,"="&amp;A237,$I$6:I237,"Logged")+COUNTIFS($A$6:A237,"="&amp;A237,$I$6:I237,"Logged (BW)")=1,1,0),"")</x:f>
      </x:c>
    </x:row>
    <x:row r="238" ht="25" customHeight="1">
      <x:c r="A238" s="30"/>
      <x:c r="B238" s="37"/>
      <x:c r="C238" s="7"/>
      <x:c r="D238" s="39"/>
      <x:c r="E238" s="39"/>
      <x:c r="F238" s="40"/>
      <x:c r="G238" s="41"/>
      <x:c r="H238" s="7"/>
      <x:c r="I238" s="22" t="str">
        <x:f>IF(COUNTA(A238:H238)=0,"",IFERROR(IF(OR(NOT(ISTEXT(A238)),LEN(TRIM(A238))=0,A238&lt;&gt;TRIM(A238)),"Check session ID",IF(OR(ISNUMBER(FIND("*",A238)),ISNUMBER(FIND("?",A238)),ISNUMBER(FIND("~",A238))),"Check ID characters",IF(OR(NOT(ISNUMBER(B238)),B238&lt;1,B238&gt;2958465,MOD(B238,1)&lt;&gt;0),"Check date",IF(OR(NOT(ISTEXT(C238)),LEN(TRIM(C238))=0,C238&lt;&gt;TRIM(C238)),"Check exercise name",IF(OR(ISNUMBER(FIND("*",C238)),ISNUMBER(FIND("?",C238)),ISNUMBER(FIND("~",C238))),"Check name characters",IF(OR(NOT(ISNUMBER(D238)),D238&lt;1,MOD(D238,1)&lt;&gt;0),"Check set number",IF(OR(NOT(ISNUMBER(E238)),E238&lt;1,MOD(E238,1)&lt;&gt;0),"Check reps",IF(AND(G238&lt;&gt;"kg",G238&lt;&gt;"lb",G238&lt;&gt;"BW"),"Choose kg, lb or BW",IF(NOT(ISNUMBER(F238)),"Enter numeric load",IF(IF(G238="BW",F238&lt;&gt;0,F238&lt;=0),"Check load / unit",IF(COUNTIFS($A$6:$A$505,"="&amp;A238,$B$6:$B$505,"&gt;=1",$B$6:$B$505,"&lt;&gt;"&amp;B238)&gt;0,"ID has multiple dates",IF(COUNTIFS($A$6:$A$505,"="&amp;A238,$C$6:$C$505,"="&amp;C238,$D$6:$D$505,D238)&gt;1,"Duplicate set number",IF(G238="BW","Logged (BW)","Logged"))))))))))))),"Check numeric fields"))</x:f>
      </x:c>
      <x:c r="J238" s="42" t="str">
        <x:f>IF(I238="Logged",E238*F238,"")</x:f>
      </x:c>
      <x:c r="K238" s="43" t="str">
        <x:f>IF(LEFT(I238,6)="Logged",IF(COUNTIFS($A$6:A238,"="&amp;A238,$I$6:I238,"Logged")+COUNTIFS($A$6:A238,"="&amp;A238,$I$6:I238,"Logged (BW)")=1,1,0),"")</x:f>
      </x:c>
    </x:row>
    <x:row r="239" ht="25" customHeight="1">
      <x:c r="A239" s="30"/>
      <x:c r="B239" s="37"/>
      <x:c r="C239" s="7"/>
      <x:c r="D239" s="39"/>
      <x:c r="E239" s="39"/>
      <x:c r="F239" s="40"/>
      <x:c r="G239" s="41"/>
      <x:c r="H239" s="7"/>
      <x:c r="I239" s="22" t="str">
        <x:f>IF(COUNTA(A239:H239)=0,"",IFERROR(IF(OR(NOT(ISTEXT(A239)),LEN(TRIM(A239))=0,A239&lt;&gt;TRIM(A239)),"Check session ID",IF(OR(ISNUMBER(FIND("*",A239)),ISNUMBER(FIND("?",A239)),ISNUMBER(FIND("~",A239))),"Check ID characters",IF(OR(NOT(ISNUMBER(B239)),B239&lt;1,B239&gt;2958465,MOD(B239,1)&lt;&gt;0),"Check date",IF(OR(NOT(ISTEXT(C239)),LEN(TRIM(C239))=0,C239&lt;&gt;TRIM(C239)),"Check exercise name",IF(OR(ISNUMBER(FIND("*",C239)),ISNUMBER(FIND("?",C239)),ISNUMBER(FIND("~",C239))),"Check name characters",IF(OR(NOT(ISNUMBER(D239)),D239&lt;1,MOD(D239,1)&lt;&gt;0),"Check set number",IF(OR(NOT(ISNUMBER(E239)),E239&lt;1,MOD(E239,1)&lt;&gt;0),"Check reps",IF(AND(G239&lt;&gt;"kg",G239&lt;&gt;"lb",G239&lt;&gt;"BW"),"Choose kg, lb or BW",IF(NOT(ISNUMBER(F239)),"Enter numeric load",IF(IF(G239="BW",F239&lt;&gt;0,F239&lt;=0),"Check load / unit",IF(COUNTIFS($A$6:$A$505,"="&amp;A239,$B$6:$B$505,"&gt;=1",$B$6:$B$505,"&lt;&gt;"&amp;B239)&gt;0,"ID has multiple dates",IF(COUNTIFS($A$6:$A$505,"="&amp;A239,$C$6:$C$505,"="&amp;C239,$D$6:$D$505,D239)&gt;1,"Duplicate set number",IF(G239="BW","Logged (BW)","Logged"))))))))))))),"Check numeric fields"))</x:f>
      </x:c>
      <x:c r="J239" s="42" t="str">
        <x:f>IF(I239="Logged",E239*F239,"")</x:f>
      </x:c>
      <x:c r="K239" s="43" t="str">
        <x:f>IF(LEFT(I239,6)="Logged",IF(COUNTIFS($A$6:A239,"="&amp;A239,$I$6:I239,"Logged")+COUNTIFS($A$6:A239,"="&amp;A239,$I$6:I239,"Logged (BW)")=1,1,0),"")</x:f>
      </x:c>
    </x:row>
    <x:row r="240" ht="25" customHeight="1">
      <x:c r="A240" s="30"/>
      <x:c r="B240" s="37"/>
      <x:c r="C240" s="7"/>
      <x:c r="D240" s="39"/>
      <x:c r="E240" s="39"/>
      <x:c r="F240" s="40"/>
      <x:c r="G240" s="41"/>
      <x:c r="H240" s="7"/>
      <x:c r="I240" s="22" t="str">
        <x:f>IF(COUNTA(A240:H240)=0,"",IFERROR(IF(OR(NOT(ISTEXT(A240)),LEN(TRIM(A240))=0,A240&lt;&gt;TRIM(A240)),"Check session ID",IF(OR(ISNUMBER(FIND("*",A240)),ISNUMBER(FIND("?",A240)),ISNUMBER(FIND("~",A240))),"Check ID characters",IF(OR(NOT(ISNUMBER(B240)),B240&lt;1,B240&gt;2958465,MOD(B240,1)&lt;&gt;0),"Check date",IF(OR(NOT(ISTEXT(C240)),LEN(TRIM(C240))=0,C240&lt;&gt;TRIM(C240)),"Check exercise name",IF(OR(ISNUMBER(FIND("*",C240)),ISNUMBER(FIND("?",C240)),ISNUMBER(FIND("~",C240))),"Check name characters",IF(OR(NOT(ISNUMBER(D240)),D240&lt;1,MOD(D240,1)&lt;&gt;0),"Check set number",IF(OR(NOT(ISNUMBER(E240)),E240&lt;1,MOD(E240,1)&lt;&gt;0),"Check reps",IF(AND(G240&lt;&gt;"kg",G240&lt;&gt;"lb",G240&lt;&gt;"BW"),"Choose kg, lb or BW",IF(NOT(ISNUMBER(F240)),"Enter numeric load",IF(IF(G240="BW",F240&lt;&gt;0,F240&lt;=0),"Check load / unit",IF(COUNTIFS($A$6:$A$505,"="&amp;A240,$B$6:$B$505,"&gt;=1",$B$6:$B$505,"&lt;&gt;"&amp;B240)&gt;0,"ID has multiple dates",IF(COUNTIFS($A$6:$A$505,"="&amp;A240,$C$6:$C$505,"="&amp;C240,$D$6:$D$505,D240)&gt;1,"Duplicate set number",IF(G240="BW","Logged (BW)","Logged"))))))))))))),"Check numeric fields"))</x:f>
      </x:c>
      <x:c r="J240" s="42" t="str">
        <x:f>IF(I240="Logged",E240*F240,"")</x:f>
      </x:c>
      <x:c r="K240" s="43" t="str">
        <x:f>IF(LEFT(I240,6)="Logged",IF(COUNTIFS($A$6:A240,"="&amp;A240,$I$6:I240,"Logged")+COUNTIFS($A$6:A240,"="&amp;A240,$I$6:I240,"Logged (BW)")=1,1,0),"")</x:f>
      </x:c>
    </x:row>
    <x:row r="241" ht="25" customHeight="1">
      <x:c r="A241" s="30"/>
      <x:c r="B241" s="37"/>
      <x:c r="C241" s="7"/>
      <x:c r="D241" s="39"/>
      <x:c r="E241" s="39"/>
      <x:c r="F241" s="40"/>
      <x:c r="G241" s="41"/>
      <x:c r="H241" s="7"/>
      <x:c r="I241" s="22" t="str">
        <x:f>IF(COUNTA(A241:H241)=0,"",IFERROR(IF(OR(NOT(ISTEXT(A241)),LEN(TRIM(A241))=0,A241&lt;&gt;TRIM(A241)),"Check session ID",IF(OR(ISNUMBER(FIND("*",A241)),ISNUMBER(FIND("?",A241)),ISNUMBER(FIND("~",A241))),"Check ID characters",IF(OR(NOT(ISNUMBER(B241)),B241&lt;1,B241&gt;2958465,MOD(B241,1)&lt;&gt;0),"Check date",IF(OR(NOT(ISTEXT(C241)),LEN(TRIM(C241))=0,C241&lt;&gt;TRIM(C241)),"Check exercise name",IF(OR(ISNUMBER(FIND("*",C241)),ISNUMBER(FIND("?",C241)),ISNUMBER(FIND("~",C241))),"Check name characters",IF(OR(NOT(ISNUMBER(D241)),D241&lt;1,MOD(D241,1)&lt;&gt;0),"Check set number",IF(OR(NOT(ISNUMBER(E241)),E241&lt;1,MOD(E241,1)&lt;&gt;0),"Check reps",IF(AND(G241&lt;&gt;"kg",G241&lt;&gt;"lb",G241&lt;&gt;"BW"),"Choose kg, lb or BW",IF(NOT(ISNUMBER(F241)),"Enter numeric load",IF(IF(G241="BW",F241&lt;&gt;0,F241&lt;=0),"Check load / unit",IF(COUNTIFS($A$6:$A$505,"="&amp;A241,$B$6:$B$505,"&gt;=1",$B$6:$B$505,"&lt;&gt;"&amp;B241)&gt;0,"ID has multiple dates",IF(COUNTIFS($A$6:$A$505,"="&amp;A241,$C$6:$C$505,"="&amp;C241,$D$6:$D$505,D241)&gt;1,"Duplicate set number",IF(G241="BW","Logged (BW)","Logged"))))))))))))),"Check numeric fields"))</x:f>
      </x:c>
      <x:c r="J241" s="42" t="str">
        <x:f>IF(I241="Logged",E241*F241,"")</x:f>
      </x:c>
      <x:c r="K241" s="43" t="str">
        <x:f>IF(LEFT(I241,6)="Logged",IF(COUNTIFS($A$6:A241,"="&amp;A241,$I$6:I241,"Logged")+COUNTIFS($A$6:A241,"="&amp;A241,$I$6:I241,"Logged (BW)")=1,1,0),"")</x:f>
      </x:c>
    </x:row>
    <x:row r="242" ht="25" customHeight="1">
      <x:c r="A242" s="30"/>
      <x:c r="B242" s="37"/>
      <x:c r="C242" s="7"/>
      <x:c r="D242" s="39"/>
      <x:c r="E242" s="39"/>
      <x:c r="F242" s="40"/>
      <x:c r="G242" s="41"/>
      <x:c r="H242" s="7"/>
      <x:c r="I242" s="22" t="str">
        <x:f>IF(COUNTA(A242:H242)=0,"",IFERROR(IF(OR(NOT(ISTEXT(A242)),LEN(TRIM(A242))=0,A242&lt;&gt;TRIM(A242)),"Check session ID",IF(OR(ISNUMBER(FIND("*",A242)),ISNUMBER(FIND("?",A242)),ISNUMBER(FIND("~",A242))),"Check ID characters",IF(OR(NOT(ISNUMBER(B242)),B242&lt;1,B242&gt;2958465,MOD(B242,1)&lt;&gt;0),"Check date",IF(OR(NOT(ISTEXT(C242)),LEN(TRIM(C242))=0,C242&lt;&gt;TRIM(C242)),"Check exercise name",IF(OR(ISNUMBER(FIND("*",C242)),ISNUMBER(FIND("?",C242)),ISNUMBER(FIND("~",C242))),"Check name characters",IF(OR(NOT(ISNUMBER(D242)),D242&lt;1,MOD(D242,1)&lt;&gt;0),"Check set number",IF(OR(NOT(ISNUMBER(E242)),E242&lt;1,MOD(E242,1)&lt;&gt;0),"Check reps",IF(AND(G242&lt;&gt;"kg",G242&lt;&gt;"lb",G242&lt;&gt;"BW"),"Choose kg, lb or BW",IF(NOT(ISNUMBER(F242)),"Enter numeric load",IF(IF(G242="BW",F242&lt;&gt;0,F242&lt;=0),"Check load / unit",IF(COUNTIFS($A$6:$A$505,"="&amp;A242,$B$6:$B$505,"&gt;=1",$B$6:$B$505,"&lt;&gt;"&amp;B242)&gt;0,"ID has multiple dates",IF(COUNTIFS($A$6:$A$505,"="&amp;A242,$C$6:$C$505,"="&amp;C242,$D$6:$D$505,D242)&gt;1,"Duplicate set number",IF(G242="BW","Logged (BW)","Logged"))))))))))))),"Check numeric fields"))</x:f>
      </x:c>
      <x:c r="J242" s="42" t="str">
        <x:f>IF(I242="Logged",E242*F242,"")</x:f>
      </x:c>
      <x:c r="K242" s="43" t="str">
        <x:f>IF(LEFT(I242,6)="Logged",IF(COUNTIFS($A$6:A242,"="&amp;A242,$I$6:I242,"Logged")+COUNTIFS($A$6:A242,"="&amp;A242,$I$6:I242,"Logged (BW)")=1,1,0),"")</x:f>
      </x:c>
    </x:row>
    <x:row r="243" ht="25" customHeight="1">
      <x:c r="A243" s="30"/>
      <x:c r="B243" s="37"/>
      <x:c r="C243" s="7"/>
      <x:c r="D243" s="39"/>
      <x:c r="E243" s="39"/>
      <x:c r="F243" s="40"/>
      <x:c r="G243" s="41"/>
      <x:c r="H243" s="7"/>
      <x:c r="I243" s="22" t="str">
        <x:f>IF(COUNTA(A243:H243)=0,"",IFERROR(IF(OR(NOT(ISTEXT(A243)),LEN(TRIM(A243))=0,A243&lt;&gt;TRIM(A243)),"Check session ID",IF(OR(ISNUMBER(FIND("*",A243)),ISNUMBER(FIND("?",A243)),ISNUMBER(FIND("~",A243))),"Check ID characters",IF(OR(NOT(ISNUMBER(B243)),B243&lt;1,B243&gt;2958465,MOD(B243,1)&lt;&gt;0),"Check date",IF(OR(NOT(ISTEXT(C243)),LEN(TRIM(C243))=0,C243&lt;&gt;TRIM(C243)),"Check exercise name",IF(OR(ISNUMBER(FIND("*",C243)),ISNUMBER(FIND("?",C243)),ISNUMBER(FIND("~",C243))),"Check name characters",IF(OR(NOT(ISNUMBER(D243)),D243&lt;1,MOD(D243,1)&lt;&gt;0),"Check set number",IF(OR(NOT(ISNUMBER(E243)),E243&lt;1,MOD(E243,1)&lt;&gt;0),"Check reps",IF(AND(G243&lt;&gt;"kg",G243&lt;&gt;"lb",G243&lt;&gt;"BW"),"Choose kg, lb or BW",IF(NOT(ISNUMBER(F243)),"Enter numeric load",IF(IF(G243="BW",F243&lt;&gt;0,F243&lt;=0),"Check load / unit",IF(COUNTIFS($A$6:$A$505,"="&amp;A243,$B$6:$B$505,"&gt;=1",$B$6:$B$505,"&lt;&gt;"&amp;B243)&gt;0,"ID has multiple dates",IF(COUNTIFS($A$6:$A$505,"="&amp;A243,$C$6:$C$505,"="&amp;C243,$D$6:$D$505,D243)&gt;1,"Duplicate set number",IF(G243="BW","Logged (BW)","Logged"))))))))))))),"Check numeric fields"))</x:f>
      </x:c>
      <x:c r="J243" s="42" t="str">
        <x:f>IF(I243="Logged",E243*F243,"")</x:f>
      </x:c>
      <x:c r="K243" s="43" t="str">
        <x:f>IF(LEFT(I243,6)="Logged",IF(COUNTIFS($A$6:A243,"="&amp;A243,$I$6:I243,"Logged")+COUNTIFS($A$6:A243,"="&amp;A243,$I$6:I243,"Logged (BW)")=1,1,0),"")</x:f>
      </x:c>
    </x:row>
    <x:row r="244" ht="25" customHeight="1">
      <x:c r="A244" s="30"/>
      <x:c r="B244" s="37"/>
      <x:c r="C244" s="7"/>
      <x:c r="D244" s="39"/>
      <x:c r="E244" s="39"/>
      <x:c r="F244" s="40"/>
      <x:c r="G244" s="41"/>
      <x:c r="H244" s="7"/>
      <x:c r="I244" s="22" t="str">
        <x:f>IF(COUNTA(A244:H244)=0,"",IFERROR(IF(OR(NOT(ISTEXT(A244)),LEN(TRIM(A244))=0,A244&lt;&gt;TRIM(A244)),"Check session ID",IF(OR(ISNUMBER(FIND("*",A244)),ISNUMBER(FIND("?",A244)),ISNUMBER(FIND("~",A244))),"Check ID characters",IF(OR(NOT(ISNUMBER(B244)),B244&lt;1,B244&gt;2958465,MOD(B244,1)&lt;&gt;0),"Check date",IF(OR(NOT(ISTEXT(C244)),LEN(TRIM(C244))=0,C244&lt;&gt;TRIM(C244)),"Check exercise name",IF(OR(ISNUMBER(FIND("*",C244)),ISNUMBER(FIND("?",C244)),ISNUMBER(FIND("~",C244))),"Check name characters",IF(OR(NOT(ISNUMBER(D244)),D244&lt;1,MOD(D244,1)&lt;&gt;0),"Check set number",IF(OR(NOT(ISNUMBER(E244)),E244&lt;1,MOD(E244,1)&lt;&gt;0),"Check reps",IF(AND(G244&lt;&gt;"kg",G244&lt;&gt;"lb",G244&lt;&gt;"BW"),"Choose kg, lb or BW",IF(NOT(ISNUMBER(F244)),"Enter numeric load",IF(IF(G244="BW",F244&lt;&gt;0,F244&lt;=0),"Check load / unit",IF(COUNTIFS($A$6:$A$505,"="&amp;A244,$B$6:$B$505,"&gt;=1",$B$6:$B$505,"&lt;&gt;"&amp;B244)&gt;0,"ID has multiple dates",IF(COUNTIFS($A$6:$A$505,"="&amp;A244,$C$6:$C$505,"="&amp;C244,$D$6:$D$505,D244)&gt;1,"Duplicate set number",IF(G244="BW","Logged (BW)","Logged"))))))))))))),"Check numeric fields"))</x:f>
      </x:c>
      <x:c r="J244" s="42" t="str">
        <x:f>IF(I244="Logged",E244*F244,"")</x:f>
      </x:c>
      <x:c r="K244" s="43" t="str">
        <x:f>IF(LEFT(I244,6)="Logged",IF(COUNTIFS($A$6:A244,"="&amp;A244,$I$6:I244,"Logged")+COUNTIFS($A$6:A244,"="&amp;A244,$I$6:I244,"Logged (BW)")=1,1,0),"")</x:f>
      </x:c>
    </x:row>
    <x:row r="245" ht="25" customHeight="1">
      <x:c r="A245" s="30"/>
      <x:c r="B245" s="37"/>
      <x:c r="C245" s="7"/>
      <x:c r="D245" s="39"/>
      <x:c r="E245" s="39"/>
      <x:c r="F245" s="40"/>
      <x:c r="G245" s="41"/>
      <x:c r="H245" s="7"/>
      <x:c r="I245" s="22" t="str">
        <x:f>IF(COUNTA(A245:H245)=0,"",IFERROR(IF(OR(NOT(ISTEXT(A245)),LEN(TRIM(A245))=0,A245&lt;&gt;TRIM(A245)),"Check session ID",IF(OR(ISNUMBER(FIND("*",A245)),ISNUMBER(FIND("?",A245)),ISNUMBER(FIND("~",A245))),"Check ID characters",IF(OR(NOT(ISNUMBER(B245)),B245&lt;1,B245&gt;2958465,MOD(B245,1)&lt;&gt;0),"Check date",IF(OR(NOT(ISTEXT(C245)),LEN(TRIM(C245))=0,C245&lt;&gt;TRIM(C245)),"Check exercise name",IF(OR(ISNUMBER(FIND("*",C245)),ISNUMBER(FIND("?",C245)),ISNUMBER(FIND("~",C245))),"Check name characters",IF(OR(NOT(ISNUMBER(D245)),D245&lt;1,MOD(D245,1)&lt;&gt;0),"Check set number",IF(OR(NOT(ISNUMBER(E245)),E245&lt;1,MOD(E245,1)&lt;&gt;0),"Check reps",IF(AND(G245&lt;&gt;"kg",G245&lt;&gt;"lb",G245&lt;&gt;"BW"),"Choose kg, lb or BW",IF(NOT(ISNUMBER(F245)),"Enter numeric load",IF(IF(G245="BW",F245&lt;&gt;0,F245&lt;=0),"Check load / unit",IF(COUNTIFS($A$6:$A$505,"="&amp;A245,$B$6:$B$505,"&gt;=1",$B$6:$B$505,"&lt;&gt;"&amp;B245)&gt;0,"ID has multiple dates",IF(COUNTIFS($A$6:$A$505,"="&amp;A245,$C$6:$C$505,"="&amp;C245,$D$6:$D$505,D245)&gt;1,"Duplicate set number",IF(G245="BW","Logged (BW)","Logged"))))))))))))),"Check numeric fields"))</x:f>
      </x:c>
      <x:c r="J245" s="42" t="str">
        <x:f>IF(I245="Logged",E245*F245,"")</x:f>
      </x:c>
      <x:c r="K245" s="43" t="str">
        <x:f>IF(LEFT(I245,6)="Logged",IF(COUNTIFS($A$6:A245,"="&amp;A245,$I$6:I245,"Logged")+COUNTIFS($A$6:A245,"="&amp;A245,$I$6:I245,"Logged (BW)")=1,1,0),"")</x:f>
      </x:c>
    </x:row>
    <x:row r="246" ht="25" customHeight="1">
      <x:c r="A246" s="30"/>
      <x:c r="B246" s="37"/>
      <x:c r="C246" s="7"/>
      <x:c r="D246" s="39"/>
      <x:c r="E246" s="39"/>
      <x:c r="F246" s="40"/>
      <x:c r="G246" s="41"/>
      <x:c r="H246" s="7"/>
      <x:c r="I246" s="22" t="str">
        <x:f>IF(COUNTA(A246:H246)=0,"",IFERROR(IF(OR(NOT(ISTEXT(A246)),LEN(TRIM(A246))=0,A246&lt;&gt;TRIM(A246)),"Check session ID",IF(OR(ISNUMBER(FIND("*",A246)),ISNUMBER(FIND("?",A246)),ISNUMBER(FIND("~",A246))),"Check ID characters",IF(OR(NOT(ISNUMBER(B246)),B246&lt;1,B246&gt;2958465,MOD(B246,1)&lt;&gt;0),"Check date",IF(OR(NOT(ISTEXT(C246)),LEN(TRIM(C246))=0,C246&lt;&gt;TRIM(C246)),"Check exercise name",IF(OR(ISNUMBER(FIND("*",C246)),ISNUMBER(FIND("?",C246)),ISNUMBER(FIND("~",C246))),"Check name characters",IF(OR(NOT(ISNUMBER(D246)),D246&lt;1,MOD(D246,1)&lt;&gt;0),"Check set number",IF(OR(NOT(ISNUMBER(E246)),E246&lt;1,MOD(E246,1)&lt;&gt;0),"Check reps",IF(AND(G246&lt;&gt;"kg",G246&lt;&gt;"lb",G246&lt;&gt;"BW"),"Choose kg, lb or BW",IF(NOT(ISNUMBER(F246)),"Enter numeric load",IF(IF(G246="BW",F246&lt;&gt;0,F246&lt;=0),"Check load / unit",IF(COUNTIFS($A$6:$A$505,"="&amp;A246,$B$6:$B$505,"&gt;=1",$B$6:$B$505,"&lt;&gt;"&amp;B246)&gt;0,"ID has multiple dates",IF(COUNTIFS($A$6:$A$505,"="&amp;A246,$C$6:$C$505,"="&amp;C246,$D$6:$D$505,D246)&gt;1,"Duplicate set number",IF(G246="BW","Logged (BW)","Logged"))))))))))))),"Check numeric fields"))</x:f>
      </x:c>
      <x:c r="J246" s="42" t="str">
        <x:f>IF(I246="Logged",E246*F246,"")</x:f>
      </x:c>
      <x:c r="K246" s="43" t="str">
        <x:f>IF(LEFT(I246,6)="Logged",IF(COUNTIFS($A$6:A246,"="&amp;A246,$I$6:I246,"Logged")+COUNTIFS($A$6:A246,"="&amp;A246,$I$6:I246,"Logged (BW)")=1,1,0),"")</x:f>
      </x:c>
    </x:row>
    <x:row r="247" ht="25" customHeight="1">
      <x:c r="A247" s="30"/>
      <x:c r="B247" s="37"/>
      <x:c r="C247" s="7"/>
      <x:c r="D247" s="39"/>
      <x:c r="E247" s="39"/>
      <x:c r="F247" s="40"/>
      <x:c r="G247" s="41"/>
      <x:c r="H247" s="7"/>
      <x:c r="I247" s="22" t="str">
        <x:f>IF(COUNTA(A247:H247)=0,"",IFERROR(IF(OR(NOT(ISTEXT(A247)),LEN(TRIM(A247))=0,A247&lt;&gt;TRIM(A247)),"Check session ID",IF(OR(ISNUMBER(FIND("*",A247)),ISNUMBER(FIND("?",A247)),ISNUMBER(FIND("~",A247))),"Check ID characters",IF(OR(NOT(ISNUMBER(B247)),B247&lt;1,B247&gt;2958465,MOD(B247,1)&lt;&gt;0),"Check date",IF(OR(NOT(ISTEXT(C247)),LEN(TRIM(C247))=0,C247&lt;&gt;TRIM(C247)),"Check exercise name",IF(OR(ISNUMBER(FIND("*",C247)),ISNUMBER(FIND("?",C247)),ISNUMBER(FIND("~",C247))),"Check name characters",IF(OR(NOT(ISNUMBER(D247)),D247&lt;1,MOD(D247,1)&lt;&gt;0),"Check set number",IF(OR(NOT(ISNUMBER(E247)),E247&lt;1,MOD(E247,1)&lt;&gt;0),"Check reps",IF(AND(G247&lt;&gt;"kg",G247&lt;&gt;"lb",G247&lt;&gt;"BW"),"Choose kg, lb or BW",IF(NOT(ISNUMBER(F247)),"Enter numeric load",IF(IF(G247="BW",F247&lt;&gt;0,F247&lt;=0),"Check load / unit",IF(COUNTIFS($A$6:$A$505,"="&amp;A247,$B$6:$B$505,"&gt;=1",$B$6:$B$505,"&lt;&gt;"&amp;B247)&gt;0,"ID has multiple dates",IF(COUNTIFS($A$6:$A$505,"="&amp;A247,$C$6:$C$505,"="&amp;C247,$D$6:$D$505,D247)&gt;1,"Duplicate set number",IF(G247="BW","Logged (BW)","Logged"))))))))))))),"Check numeric fields"))</x:f>
      </x:c>
      <x:c r="J247" s="42" t="str">
        <x:f>IF(I247="Logged",E247*F247,"")</x:f>
      </x:c>
      <x:c r="K247" s="43" t="str">
        <x:f>IF(LEFT(I247,6)="Logged",IF(COUNTIFS($A$6:A247,"="&amp;A247,$I$6:I247,"Logged")+COUNTIFS($A$6:A247,"="&amp;A247,$I$6:I247,"Logged (BW)")=1,1,0),"")</x:f>
      </x:c>
    </x:row>
    <x:row r="248" ht="25" customHeight="1">
      <x:c r="A248" s="30"/>
      <x:c r="B248" s="37"/>
      <x:c r="C248" s="7"/>
      <x:c r="D248" s="39"/>
      <x:c r="E248" s="39"/>
      <x:c r="F248" s="40"/>
      <x:c r="G248" s="41"/>
      <x:c r="H248" s="7"/>
      <x:c r="I248" s="22" t="str">
        <x:f>IF(COUNTA(A248:H248)=0,"",IFERROR(IF(OR(NOT(ISTEXT(A248)),LEN(TRIM(A248))=0,A248&lt;&gt;TRIM(A248)),"Check session ID",IF(OR(ISNUMBER(FIND("*",A248)),ISNUMBER(FIND("?",A248)),ISNUMBER(FIND("~",A248))),"Check ID characters",IF(OR(NOT(ISNUMBER(B248)),B248&lt;1,B248&gt;2958465,MOD(B248,1)&lt;&gt;0),"Check date",IF(OR(NOT(ISTEXT(C248)),LEN(TRIM(C248))=0,C248&lt;&gt;TRIM(C248)),"Check exercise name",IF(OR(ISNUMBER(FIND("*",C248)),ISNUMBER(FIND("?",C248)),ISNUMBER(FIND("~",C248))),"Check name characters",IF(OR(NOT(ISNUMBER(D248)),D248&lt;1,MOD(D248,1)&lt;&gt;0),"Check set number",IF(OR(NOT(ISNUMBER(E248)),E248&lt;1,MOD(E248,1)&lt;&gt;0),"Check reps",IF(AND(G248&lt;&gt;"kg",G248&lt;&gt;"lb",G248&lt;&gt;"BW"),"Choose kg, lb or BW",IF(NOT(ISNUMBER(F248)),"Enter numeric load",IF(IF(G248="BW",F248&lt;&gt;0,F248&lt;=0),"Check load / unit",IF(COUNTIFS($A$6:$A$505,"="&amp;A248,$B$6:$B$505,"&gt;=1",$B$6:$B$505,"&lt;&gt;"&amp;B248)&gt;0,"ID has multiple dates",IF(COUNTIFS($A$6:$A$505,"="&amp;A248,$C$6:$C$505,"="&amp;C248,$D$6:$D$505,D248)&gt;1,"Duplicate set number",IF(G248="BW","Logged (BW)","Logged"))))))))))))),"Check numeric fields"))</x:f>
      </x:c>
      <x:c r="J248" s="42" t="str">
        <x:f>IF(I248="Logged",E248*F248,"")</x:f>
      </x:c>
      <x:c r="K248" s="43" t="str">
        <x:f>IF(LEFT(I248,6)="Logged",IF(COUNTIFS($A$6:A248,"="&amp;A248,$I$6:I248,"Logged")+COUNTIFS($A$6:A248,"="&amp;A248,$I$6:I248,"Logged (BW)")=1,1,0),"")</x:f>
      </x:c>
    </x:row>
    <x:row r="249" ht="25" customHeight="1">
      <x:c r="A249" s="30"/>
      <x:c r="B249" s="37"/>
      <x:c r="C249" s="7"/>
      <x:c r="D249" s="39"/>
      <x:c r="E249" s="39"/>
      <x:c r="F249" s="40"/>
      <x:c r="G249" s="41"/>
      <x:c r="H249" s="7"/>
      <x:c r="I249" s="22" t="str">
        <x:f>IF(COUNTA(A249:H249)=0,"",IFERROR(IF(OR(NOT(ISTEXT(A249)),LEN(TRIM(A249))=0,A249&lt;&gt;TRIM(A249)),"Check session ID",IF(OR(ISNUMBER(FIND("*",A249)),ISNUMBER(FIND("?",A249)),ISNUMBER(FIND("~",A249))),"Check ID characters",IF(OR(NOT(ISNUMBER(B249)),B249&lt;1,B249&gt;2958465,MOD(B249,1)&lt;&gt;0),"Check date",IF(OR(NOT(ISTEXT(C249)),LEN(TRIM(C249))=0,C249&lt;&gt;TRIM(C249)),"Check exercise name",IF(OR(ISNUMBER(FIND("*",C249)),ISNUMBER(FIND("?",C249)),ISNUMBER(FIND("~",C249))),"Check name characters",IF(OR(NOT(ISNUMBER(D249)),D249&lt;1,MOD(D249,1)&lt;&gt;0),"Check set number",IF(OR(NOT(ISNUMBER(E249)),E249&lt;1,MOD(E249,1)&lt;&gt;0),"Check reps",IF(AND(G249&lt;&gt;"kg",G249&lt;&gt;"lb",G249&lt;&gt;"BW"),"Choose kg, lb or BW",IF(NOT(ISNUMBER(F249)),"Enter numeric load",IF(IF(G249="BW",F249&lt;&gt;0,F249&lt;=0),"Check load / unit",IF(COUNTIFS($A$6:$A$505,"="&amp;A249,$B$6:$B$505,"&gt;=1",$B$6:$B$505,"&lt;&gt;"&amp;B249)&gt;0,"ID has multiple dates",IF(COUNTIFS($A$6:$A$505,"="&amp;A249,$C$6:$C$505,"="&amp;C249,$D$6:$D$505,D249)&gt;1,"Duplicate set number",IF(G249="BW","Logged (BW)","Logged"))))))))))))),"Check numeric fields"))</x:f>
      </x:c>
      <x:c r="J249" s="42" t="str">
        <x:f>IF(I249="Logged",E249*F249,"")</x:f>
      </x:c>
      <x:c r="K249" s="43" t="str">
        <x:f>IF(LEFT(I249,6)="Logged",IF(COUNTIFS($A$6:A249,"="&amp;A249,$I$6:I249,"Logged")+COUNTIFS($A$6:A249,"="&amp;A249,$I$6:I249,"Logged (BW)")=1,1,0),"")</x:f>
      </x:c>
    </x:row>
    <x:row r="250" ht="25" customHeight="1">
      <x:c r="A250" s="30"/>
      <x:c r="B250" s="37"/>
      <x:c r="C250" s="7"/>
      <x:c r="D250" s="39"/>
      <x:c r="E250" s="39"/>
      <x:c r="F250" s="40"/>
      <x:c r="G250" s="41"/>
      <x:c r="H250" s="7"/>
      <x:c r="I250" s="22" t="str">
        <x:f>IF(COUNTA(A250:H250)=0,"",IFERROR(IF(OR(NOT(ISTEXT(A250)),LEN(TRIM(A250))=0,A250&lt;&gt;TRIM(A250)),"Check session ID",IF(OR(ISNUMBER(FIND("*",A250)),ISNUMBER(FIND("?",A250)),ISNUMBER(FIND("~",A250))),"Check ID characters",IF(OR(NOT(ISNUMBER(B250)),B250&lt;1,B250&gt;2958465,MOD(B250,1)&lt;&gt;0),"Check date",IF(OR(NOT(ISTEXT(C250)),LEN(TRIM(C250))=0,C250&lt;&gt;TRIM(C250)),"Check exercise name",IF(OR(ISNUMBER(FIND("*",C250)),ISNUMBER(FIND("?",C250)),ISNUMBER(FIND("~",C250))),"Check name characters",IF(OR(NOT(ISNUMBER(D250)),D250&lt;1,MOD(D250,1)&lt;&gt;0),"Check set number",IF(OR(NOT(ISNUMBER(E250)),E250&lt;1,MOD(E250,1)&lt;&gt;0),"Check reps",IF(AND(G250&lt;&gt;"kg",G250&lt;&gt;"lb",G250&lt;&gt;"BW"),"Choose kg, lb or BW",IF(NOT(ISNUMBER(F250)),"Enter numeric load",IF(IF(G250="BW",F250&lt;&gt;0,F250&lt;=0),"Check load / unit",IF(COUNTIFS($A$6:$A$505,"="&amp;A250,$B$6:$B$505,"&gt;=1",$B$6:$B$505,"&lt;&gt;"&amp;B250)&gt;0,"ID has multiple dates",IF(COUNTIFS($A$6:$A$505,"="&amp;A250,$C$6:$C$505,"="&amp;C250,$D$6:$D$505,D250)&gt;1,"Duplicate set number",IF(G250="BW","Logged (BW)","Logged"))))))))))))),"Check numeric fields"))</x:f>
      </x:c>
      <x:c r="J250" s="42" t="str">
        <x:f>IF(I250="Logged",E250*F250,"")</x:f>
      </x:c>
      <x:c r="K250" s="43" t="str">
        <x:f>IF(LEFT(I250,6)="Logged",IF(COUNTIFS($A$6:A250,"="&amp;A250,$I$6:I250,"Logged")+COUNTIFS($A$6:A250,"="&amp;A250,$I$6:I250,"Logged (BW)")=1,1,0),"")</x:f>
      </x:c>
    </x:row>
    <x:row r="251" ht="25" customHeight="1">
      <x:c r="A251" s="30"/>
      <x:c r="B251" s="37"/>
      <x:c r="C251" s="7"/>
      <x:c r="D251" s="39"/>
      <x:c r="E251" s="39"/>
      <x:c r="F251" s="40"/>
      <x:c r="G251" s="41"/>
      <x:c r="H251" s="7"/>
      <x:c r="I251" s="22" t="str">
        <x:f>IF(COUNTA(A251:H251)=0,"",IFERROR(IF(OR(NOT(ISTEXT(A251)),LEN(TRIM(A251))=0,A251&lt;&gt;TRIM(A251)),"Check session ID",IF(OR(ISNUMBER(FIND("*",A251)),ISNUMBER(FIND("?",A251)),ISNUMBER(FIND("~",A251))),"Check ID characters",IF(OR(NOT(ISNUMBER(B251)),B251&lt;1,B251&gt;2958465,MOD(B251,1)&lt;&gt;0),"Check date",IF(OR(NOT(ISTEXT(C251)),LEN(TRIM(C251))=0,C251&lt;&gt;TRIM(C251)),"Check exercise name",IF(OR(ISNUMBER(FIND("*",C251)),ISNUMBER(FIND("?",C251)),ISNUMBER(FIND("~",C251))),"Check name characters",IF(OR(NOT(ISNUMBER(D251)),D251&lt;1,MOD(D251,1)&lt;&gt;0),"Check set number",IF(OR(NOT(ISNUMBER(E251)),E251&lt;1,MOD(E251,1)&lt;&gt;0),"Check reps",IF(AND(G251&lt;&gt;"kg",G251&lt;&gt;"lb",G251&lt;&gt;"BW"),"Choose kg, lb or BW",IF(NOT(ISNUMBER(F251)),"Enter numeric load",IF(IF(G251="BW",F251&lt;&gt;0,F251&lt;=0),"Check load / unit",IF(COUNTIFS($A$6:$A$505,"="&amp;A251,$B$6:$B$505,"&gt;=1",$B$6:$B$505,"&lt;&gt;"&amp;B251)&gt;0,"ID has multiple dates",IF(COUNTIFS($A$6:$A$505,"="&amp;A251,$C$6:$C$505,"="&amp;C251,$D$6:$D$505,D251)&gt;1,"Duplicate set number",IF(G251="BW","Logged (BW)","Logged"))))))))))))),"Check numeric fields"))</x:f>
      </x:c>
      <x:c r="J251" s="42" t="str">
        <x:f>IF(I251="Logged",E251*F251,"")</x:f>
      </x:c>
      <x:c r="K251" s="43" t="str">
        <x:f>IF(LEFT(I251,6)="Logged",IF(COUNTIFS($A$6:A251,"="&amp;A251,$I$6:I251,"Logged")+COUNTIFS($A$6:A251,"="&amp;A251,$I$6:I251,"Logged (BW)")=1,1,0),"")</x:f>
      </x:c>
    </x:row>
    <x:row r="252" ht="25" customHeight="1">
      <x:c r="A252" s="30"/>
      <x:c r="B252" s="37"/>
      <x:c r="C252" s="7"/>
      <x:c r="D252" s="39"/>
      <x:c r="E252" s="39"/>
      <x:c r="F252" s="40"/>
      <x:c r="G252" s="41"/>
      <x:c r="H252" s="7"/>
      <x:c r="I252" s="22" t="str">
        <x:f>IF(COUNTA(A252:H252)=0,"",IFERROR(IF(OR(NOT(ISTEXT(A252)),LEN(TRIM(A252))=0,A252&lt;&gt;TRIM(A252)),"Check session ID",IF(OR(ISNUMBER(FIND("*",A252)),ISNUMBER(FIND("?",A252)),ISNUMBER(FIND("~",A252))),"Check ID characters",IF(OR(NOT(ISNUMBER(B252)),B252&lt;1,B252&gt;2958465,MOD(B252,1)&lt;&gt;0),"Check date",IF(OR(NOT(ISTEXT(C252)),LEN(TRIM(C252))=0,C252&lt;&gt;TRIM(C252)),"Check exercise name",IF(OR(ISNUMBER(FIND("*",C252)),ISNUMBER(FIND("?",C252)),ISNUMBER(FIND("~",C252))),"Check name characters",IF(OR(NOT(ISNUMBER(D252)),D252&lt;1,MOD(D252,1)&lt;&gt;0),"Check set number",IF(OR(NOT(ISNUMBER(E252)),E252&lt;1,MOD(E252,1)&lt;&gt;0),"Check reps",IF(AND(G252&lt;&gt;"kg",G252&lt;&gt;"lb",G252&lt;&gt;"BW"),"Choose kg, lb or BW",IF(NOT(ISNUMBER(F252)),"Enter numeric load",IF(IF(G252="BW",F252&lt;&gt;0,F252&lt;=0),"Check load / unit",IF(COUNTIFS($A$6:$A$505,"="&amp;A252,$B$6:$B$505,"&gt;=1",$B$6:$B$505,"&lt;&gt;"&amp;B252)&gt;0,"ID has multiple dates",IF(COUNTIFS($A$6:$A$505,"="&amp;A252,$C$6:$C$505,"="&amp;C252,$D$6:$D$505,D252)&gt;1,"Duplicate set number",IF(G252="BW","Logged (BW)","Logged"))))))))))))),"Check numeric fields"))</x:f>
      </x:c>
      <x:c r="J252" s="42" t="str">
        <x:f>IF(I252="Logged",E252*F252,"")</x:f>
      </x:c>
      <x:c r="K252" s="43" t="str">
        <x:f>IF(LEFT(I252,6)="Logged",IF(COUNTIFS($A$6:A252,"="&amp;A252,$I$6:I252,"Logged")+COUNTIFS($A$6:A252,"="&amp;A252,$I$6:I252,"Logged (BW)")=1,1,0),"")</x:f>
      </x:c>
    </x:row>
    <x:row r="253" ht="25" customHeight="1">
      <x:c r="A253" s="30"/>
      <x:c r="B253" s="37"/>
      <x:c r="C253" s="7"/>
      <x:c r="D253" s="39"/>
      <x:c r="E253" s="39"/>
      <x:c r="F253" s="40"/>
      <x:c r="G253" s="41"/>
      <x:c r="H253" s="7"/>
      <x:c r="I253" s="22" t="str">
        <x:f>IF(COUNTA(A253:H253)=0,"",IFERROR(IF(OR(NOT(ISTEXT(A253)),LEN(TRIM(A253))=0,A253&lt;&gt;TRIM(A253)),"Check session ID",IF(OR(ISNUMBER(FIND("*",A253)),ISNUMBER(FIND("?",A253)),ISNUMBER(FIND("~",A253))),"Check ID characters",IF(OR(NOT(ISNUMBER(B253)),B253&lt;1,B253&gt;2958465,MOD(B253,1)&lt;&gt;0),"Check date",IF(OR(NOT(ISTEXT(C253)),LEN(TRIM(C253))=0,C253&lt;&gt;TRIM(C253)),"Check exercise name",IF(OR(ISNUMBER(FIND("*",C253)),ISNUMBER(FIND("?",C253)),ISNUMBER(FIND("~",C253))),"Check name characters",IF(OR(NOT(ISNUMBER(D253)),D253&lt;1,MOD(D253,1)&lt;&gt;0),"Check set number",IF(OR(NOT(ISNUMBER(E253)),E253&lt;1,MOD(E253,1)&lt;&gt;0),"Check reps",IF(AND(G253&lt;&gt;"kg",G253&lt;&gt;"lb",G253&lt;&gt;"BW"),"Choose kg, lb or BW",IF(NOT(ISNUMBER(F253)),"Enter numeric load",IF(IF(G253="BW",F253&lt;&gt;0,F253&lt;=0),"Check load / unit",IF(COUNTIFS($A$6:$A$505,"="&amp;A253,$B$6:$B$505,"&gt;=1",$B$6:$B$505,"&lt;&gt;"&amp;B253)&gt;0,"ID has multiple dates",IF(COUNTIFS($A$6:$A$505,"="&amp;A253,$C$6:$C$505,"="&amp;C253,$D$6:$D$505,D253)&gt;1,"Duplicate set number",IF(G253="BW","Logged (BW)","Logged"))))))))))))),"Check numeric fields"))</x:f>
      </x:c>
      <x:c r="J253" s="42" t="str">
        <x:f>IF(I253="Logged",E253*F253,"")</x:f>
      </x:c>
      <x:c r="K253" s="43" t="str">
        <x:f>IF(LEFT(I253,6)="Logged",IF(COUNTIFS($A$6:A253,"="&amp;A253,$I$6:I253,"Logged")+COUNTIFS($A$6:A253,"="&amp;A253,$I$6:I253,"Logged (BW)")=1,1,0),"")</x:f>
      </x:c>
    </x:row>
    <x:row r="254" ht="25" customHeight="1">
      <x:c r="A254" s="30"/>
      <x:c r="B254" s="37"/>
      <x:c r="C254" s="7"/>
      <x:c r="D254" s="39"/>
      <x:c r="E254" s="39"/>
      <x:c r="F254" s="40"/>
      <x:c r="G254" s="41"/>
      <x:c r="H254" s="7"/>
      <x:c r="I254" s="22" t="str">
        <x:f>IF(COUNTA(A254:H254)=0,"",IFERROR(IF(OR(NOT(ISTEXT(A254)),LEN(TRIM(A254))=0,A254&lt;&gt;TRIM(A254)),"Check session ID",IF(OR(ISNUMBER(FIND("*",A254)),ISNUMBER(FIND("?",A254)),ISNUMBER(FIND("~",A254))),"Check ID characters",IF(OR(NOT(ISNUMBER(B254)),B254&lt;1,B254&gt;2958465,MOD(B254,1)&lt;&gt;0),"Check date",IF(OR(NOT(ISTEXT(C254)),LEN(TRIM(C254))=0,C254&lt;&gt;TRIM(C254)),"Check exercise name",IF(OR(ISNUMBER(FIND("*",C254)),ISNUMBER(FIND("?",C254)),ISNUMBER(FIND("~",C254))),"Check name characters",IF(OR(NOT(ISNUMBER(D254)),D254&lt;1,MOD(D254,1)&lt;&gt;0),"Check set number",IF(OR(NOT(ISNUMBER(E254)),E254&lt;1,MOD(E254,1)&lt;&gt;0),"Check reps",IF(AND(G254&lt;&gt;"kg",G254&lt;&gt;"lb",G254&lt;&gt;"BW"),"Choose kg, lb or BW",IF(NOT(ISNUMBER(F254)),"Enter numeric load",IF(IF(G254="BW",F254&lt;&gt;0,F254&lt;=0),"Check load / unit",IF(COUNTIFS($A$6:$A$505,"="&amp;A254,$B$6:$B$505,"&gt;=1",$B$6:$B$505,"&lt;&gt;"&amp;B254)&gt;0,"ID has multiple dates",IF(COUNTIFS($A$6:$A$505,"="&amp;A254,$C$6:$C$505,"="&amp;C254,$D$6:$D$505,D254)&gt;1,"Duplicate set number",IF(G254="BW","Logged (BW)","Logged"))))))))))))),"Check numeric fields"))</x:f>
      </x:c>
      <x:c r="J254" s="42" t="str">
        <x:f>IF(I254="Logged",E254*F254,"")</x:f>
      </x:c>
      <x:c r="K254" s="43" t="str">
        <x:f>IF(LEFT(I254,6)="Logged",IF(COUNTIFS($A$6:A254,"="&amp;A254,$I$6:I254,"Logged")+COUNTIFS($A$6:A254,"="&amp;A254,$I$6:I254,"Logged (BW)")=1,1,0),"")</x:f>
      </x:c>
    </x:row>
    <x:row r="255" ht="25" customHeight="1">
      <x:c r="A255" s="30"/>
      <x:c r="B255" s="37"/>
      <x:c r="C255" s="7"/>
      <x:c r="D255" s="39"/>
      <x:c r="E255" s="39"/>
      <x:c r="F255" s="40"/>
      <x:c r="G255" s="41"/>
      <x:c r="H255" s="7"/>
      <x:c r="I255" s="22" t="str">
        <x:f>IF(COUNTA(A255:H255)=0,"",IFERROR(IF(OR(NOT(ISTEXT(A255)),LEN(TRIM(A255))=0,A255&lt;&gt;TRIM(A255)),"Check session ID",IF(OR(ISNUMBER(FIND("*",A255)),ISNUMBER(FIND("?",A255)),ISNUMBER(FIND("~",A255))),"Check ID characters",IF(OR(NOT(ISNUMBER(B255)),B255&lt;1,B255&gt;2958465,MOD(B255,1)&lt;&gt;0),"Check date",IF(OR(NOT(ISTEXT(C255)),LEN(TRIM(C255))=0,C255&lt;&gt;TRIM(C255)),"Check exercise name",IF(OR(ISNUMBER(FIND("*",C255)),ISNUMBER(FIND("?",C255)),ISNUMBER(FIND("~",C255))),"Check name characters",IF(OR(NOT(ISNUMBER(D255)),D255&lt;1,MOD(D255,1)&lt;&gt;0),"Check set number",IF(OR(NOT(ISNUMBER(E255)),E255&lt;1,MOD(E255,1)&lt;&gt;0),"Check reps",IF(AND(G255&lt;&gt;"kg",G255&lt;&gt;"lb",G255&lt;&gt;"BW"),"Choose kg, lb or BW",IF(NOT(ISNUMBER(F255)),"Enter numeric load",IF(IF(G255="BW",F255&lt;&gt;0,F255&lt;=0),"Check load / unit",IF(COUNTIFS($A$6:$A$505,"="&amp;A255,$B$6:$B$505,"&gt;=1",$B$6:$B$505,"&lt;&gt;"&amp;B255)&gt;0,"ID has multiple dates",IF(COUNTIFS($A$6:$A$505,"="&amp;A255,$C$6:$C$505,"="&amp;C255,$D$6:$D$505,D255)&gt;1,"Duplicate set number",IF(G255="BW","Logged (BW)","Logged"))))))))))))),"Check numeric fields"))</x:f>
      </x:c>
      <x:c r="J255" s="42" t="str">
        <x:f>IF(I255="Logged",E255*F255,"")</x:f>
      </x:c>
      <x:c r="K255" s="43" t="str">
        <x:f>IF(LEFT(I255,6)="Logged",IF(COUNTIFS($A$6:A255,"="&amp;A255,$I$6:I255,"Logged")+COUNTIFS($A$6:A255,"="&amp;A255,$I$6:I255,"Logged (BW)")=1,1,0),"")</x:f>
      </x:c>
    </x:row>
    <x:row r="256" ht="25" customHeight="1">
      <x:c r="A256" s="30"/>
      <x:c r="B256" s="37"/>
      <x:c r="C256" s="7"/>
      <x:c r="D256" s="39"/>
      <x:c r="E256" s="39"/>
      <x:c r="F256" s="40"/>
      <x:c r="G256" s="41"/>
      <x:c r="H256" s="7"/>
      <x:c r="I256" s="22" t="str">
        <x:f>IF(COUNTA(A256:H256)=0,"",IFERROR(IF(OR(NOT(ISTEXT(A256)),LEN(TRIM(A256))=0,A256&lt;&gt;TRIM(A256)),"Check session ID",IF(OR(ISNUMBER(FIND("*",A256)),ISNUMBER(FIND("?",A256)),ISNUMBER(FIND("~",A256))),"Check ID characters",IF(OR(NOT(ISNUMBER(B256)),B256&lt;1,B256&gt;2958465,MOD(B256,1)&lt;&gt;0),"Check date",IF(OR(NOT(ISTEXT(C256)),LEN(TRIM(C256))=0,C256&lt;&gt;TRIM(C256)),"Check exercise name",IF(OR(ISNUMBER(FIND("*",C256)),ISNUMBER(FIND("?",C256)),ISNUMBER(FIND("~",C256))),"Check name characters",IF(OR(NOT(ISNUMBER(D256)),D256&lt;1,MOD(D256,1)&lt;&gt;0),"Check set number",IF(OR(NOT(ISNUMBER(E256)),E256&lt;1,MOD(E256,1)&lt;&gt;0),"Check reps",IF(AND(G256&lt;&gt;"kg",G256&lt;&gt;"lb",G256&lt;&gt;"BW"),"Choose kg, lb or BW",IF(NOT(ISNUMBER(F256)),"Enter numeric load",IF(IF(G256="BW",F256&lt;&gt;0,F256&lt;=0),"Check load / unit",IF(COUNTIFS($A$6:$A$505,"="&amp;A256,$B$6:$B$505,"&gt;=1",$B$6:$B$505,"&lt;&gt;"&amp;B256)&gt;0,"ID has multiple dates",IF(COUNTIFS($A$6:$A$505,"="&amp;A256,$C$6:$C$505,"="&amp;C256,$D$6:$D$505,D256)&gt;1,"Duplicate set number",IF(G256="BW","Logged (BW)","Logged"))))))))))))),"Check numeric fields"))</x:f>
      </x:c>
      <x:c r="J256" s="42" t="str">
        <x:f>IF(I256="Logged",E256*F256,"")</x:f>
      </x:c>
      <x:c r="K256" s="43" t="str">
        <x:f>IF(LEFT(I256,6)="Logged",IF(COUNTIFS($A$6:A256,"="&amp;A256,$I$6:I256,"Logged")+COUNTIFS($A$6:A256,"="&amp;A256,$I$6:I256,"Logged (BW)")=1,1,0),"")</x:f>
      </x:c>
    </x:row>
    <x:row r="257" ht="25" customHeight="1">
      <x:c r="A257" s="30"/>
      <x:c r="B257" s="37"/>
      <x:c r="C257" s="7"/>
      <x:c r="D257" s="39"/>
      <x:c r="E257" s="39"/>
      <x:c r="F257" s="40"/>
      <x:c r="G257" s="41"/>
      <x:c r="H257" s="7"/>
      <x:c r="I257" s="22" t="str">
        <x:f>IF(COUNTA(A257:H257)=0,"",IFERROR(IF(OR(NOT(ISTEXT(A257)),LEN(TRIM(A257))=0,A257&lt;&gt;TRIM(A257)),"Check session ID",IF(OR(ISNUMBER(FIND("*",A257)),ISNUMBER(FIND("?",A257)),ISNUMBER(FIND("~",A257))),"Check ID characters",IF(OR(NOT(ISNUMBER(B257)),B257&lt;1,B257&gt;2958465,MOD(B257,1)&lt;&gt;0),"Check date",IF(OR(NOT(ISTEXT(C257)),LEN(TRIM(C257))=0,C257&lt;&gt;TRIM(C257)),"Check exercise name",IF(OR(ISNUMBER(FIND("*",C257)),ISNUMBER(FIND("?",C257)),ISNUMBER(FIND("~",C257))),"Check name characters",IF(OR(NOT(ISNUMBER(D257)),D257&lt;1,MOD(D257,1)&lt;&gt;0),"Check set number",IF(OR(NOT(ISNUMBER(E257)),E257&lt;1,MOD(E257,1)&lt;&gt;0),"Check reps",IF(AND(G257&lt;&gt;"kg",G257&lt;&gt;"lb",G257&lt;&gt;"BW"),"Choose kg, lb or BW",IF(NOT(ISNUMBER(F257)),"Enter numeric load",IF(IF(G257="BW",F257&lt;&gt;0,F257&lt;=0),"Check load / unit",IF(COUNTIFS($A$6:$A$505,"="&amp;A257,$B$6:$B$505,"&gt;=1",$B$6:$B$505,"&lt;&gt;"&amp;B257)&gt;0,"ID has multiple dates",IF(COUNTIFS($A$6:$A$505,"="&amp;A257,$C$6:$C$505,"="&amp;C257,$D$6:$D$505,D257)&gt;1,"Duplicate set number",IF(G257="BW","Logged (BW)","Logged"))))))))))))),"Check numeric fields"))</x:f>
      </x:c>
      <x:c r="J257" s="42" t="str">
        <x:f>IF(I257="Logged",E257*F257,"")</x:f>
      </x:c>
      <x:c r="K257" s="43" t="str">
        <x:f>IF(LEFT(I257,6)="Logged",IF(COUNTIFS($A$6:A257,"="&amp;A257,$I$6:I257,"Logged")+COUNTIFS($A$6:A257,"="&amp;A257,$I$6:I257,"Logged (BW)")=1,1,0),"")</x:f>
      </x:c>
    </x:row>
    <x:row r="258" ht="25" customHeight="1">
      <x:c r="A258" s="30"/>
      <x:c r="B258" s="37"/>
      <x:c r="C258" s="7"/>
      <x:c r="D258" s="39"/>
      <x:c r="E258" s="39"/>
      <x:c r="F258" s="40"/>
      <x:c r="G258" s="41"/>
      <x:c r="H258" s="7"/>
      <x:c r="I258" s="22" t="str">
        <x:f>IF(COUNTA(A258:H258)=0,"",IFERROR(IF(OR(NOT(ISTEXT(A258)),LEN(TRIM(A258))=0,A258&lt;&gt;TRIM(A258)),"Check session ID",IF(OR(ISNUMBER(FIND("*",A258)),ISNUMBER(FIND("?",A258)),ISNUMBER(FIND("~",A258))),"Check ID characters",IF(OR(NOT(ISNUMBER(B258)),B258&lt;1,B258&gt;2958465,MOD(B258,1)&lt;&gt;0),"Check date",IF(OR(NOT(ISTEXT(C258)),LEN(TRIM(C258))=0,C258&lt;&gt;TRIM(C258)),"Check exercise name",IF(OR(ISNUMBER(FIND("*",C258)),ISNUMBER(FIND("?",C258)),ISNUMBER(FIND("~",C258))),"Check name characters",IF(OR(NOT(ISNUMBER(D258)),D258&lt;1,MOD(D258,1)&lt;&gt;0),"Check set number",IF(OR(NOT(ISNUMBER(E258)),E258&lt;1,MOD(E258,1)&lt;&gt;0),"Check reps",IF(AND(G258&lt;&gt;"kg",G258&lt;&gt;"lb",G258&lt;&gt;"BW"),"Choose kg, lb or BW",IF(NOT(ISNUMBER(F258)),"Enter numeric load",IF(IF(G258="BW",F258&lt;&gt;0,F258&lt;=0),"Check load / unit",IF(COUNTIFS($A$6:$A$505,"="&amp;A258,$B$6:$B$505,"&gt;=1",$B$6:$B$505,"&lt;&gt;"&amp;B258)&gt;0,"ID has multiple dates",IF(COUNTIFS($A$6:$A$505,"="&amp;A258,$C$6:$C$505,"="&amp;C258,$D$6:$D$505,D258)&gt;1,"Duplicate set number",IF(G258="BW","Logged (BW)","Logged"))))))))))))),"Check numeric fields"))</x:f>
      </x:c>
      <x:c r="J258" s="42" t="str">
        <x:f>IF(I258="Logged",E258*F258,"")</x:f>
      </x:c>
      <x:c r="K258" s="43" t="str">
        <x:f>IF(LEFT(I258,6)="Logged",IF(COUNTIFS($A$6:A258,"="&amp;A258,$I$6:I258,"Logged")+COUNTIFS($A$6:A258,"="&amp;A258,$I$6:I258,"Logged (BW)")=1,1,0),"")</x:f>
      </x:c>
    </x:row>
    <x:row r="259" ht="25" customHeight="1">
      <x:c r="A259" s="30"/>
      <x:c r="B259" s="37"/>
      <x:c r="C259" s="7"/>
      <x:c r="D259" s="39"/>
      <x:c r="E259" s="39"/>
      <x:c r="F259" s="40"/>
      <x:c r="G259" s="41"/>
      <x:c r="H259" s="7"/>
      <x:c r="I259" s="22" t="str">
        <x:f>IF(COUNTA(A259:H259)=0,"",IFERROR(IF(OR(NOT(ISTEXT(A259)),LEN(TRIM(A259))=0,A259&lt;&gt;TRIM(A259)),"Check session ID",IF(OR(ISNUMBER(FIND("*",A259)),ISNUMBER(FIND("?",A259)),ISNUMBER(FIND("~",A259))),"Check ID characters",IF(OR(NOT(ISNUMBER(B259)),B259&lt;1,B259&gt;2958465,MOD(B259,1)&lt;&gt;0),"Check date",IF(OR(NOT(ISTEXT(C259)),LEN(TRIM(C259))=0,C259&lt;&gt;TRIM(C259)),"Check exercise name",IF(OR(ISNUMBER(FIND("*",C259)),ISNUMBER(FIND("?",C259)),ISNUMBER(FIND("~",C259))),"Check name characters",IF(OR(NOT(ISNUMBER(D259)),D259&lt;1,MOD(D259,1)&lt;&gt;0),"Check set number",IF(OR(NOT(ISNUMBER(E259)),E259&lt;1,MOD(E259,1)&lt;&gt;0),"Check reps",IF(AND(G259&lt;&gt;"kg",G259&lt;&gt;"lb",G259&lt;&gt;"BW"),"Choose kg, lb or BW",IF(NOT(ISNUMBER(F259)),"Enter numeric load",IF(IF(G259="BW",F259&lt;&gt;0,F259&lt;=0),"Check load / unit",IF(COUNTIFS($A$6:$A$505,"="&amp;A259,$B$6:$B$505,"&gt;=1",$B$6:$B$505,"&lt;&gt;"&amp;B259)&gt;0,"ID has multiple dates",IF(COUNTIFS($A$6:$A$505,"="&amp;A259,$C$6:$C$505,"="&amp;C259,$D$6:$D$505,D259)&gt;1,"Duplicate set number",IF(G259="BW","Logged (BW)","Logged"))))))))))))),"Check numeric fields"))</x:f>
      </x:c>
      <x:c r="J259" s="42" t="str">
        <x:f>IF(I259="Logged",E259*F259,"")</x:f>
      </x:c>
      <x:c r="K259" s="43" t="str">
        <x:f>IF(LEFT(I259,6)="Logged",IF(COUNTIFS($A$6:A259,"="&amp;A259,$I$6:I259,"Logged")+COUNTIFS($A$6:A259,"="&amp;A259,$I$6:I259,"Logged (BW)")=1,1,0),"")</x:f>
      </x:c>
    </x:row>
    <x:row r="260" ht="25" customHeight="1">
      <x:c r="A260" s="30"/>
      <x:c r="B260" s="37"/>
      <x:c r="C260" s="7"/>
      <x:c r="D260" s="39"/>
      <x:c r="E260" s="39"/>
      <x:c r="F260" s="40"/>
      <x:c r="G260" s="41"/>
      <x:c r="H260" s="7"/>
      <x:c r="I260" s="22" t="str">
        <x:f>IF(COUNTA(A260:H260)=0,"",IFERROR(IF(OR(NOT(ISTEXT(A260)),LEN(TRIM(A260))=0,A260&lt;&gt;TRIM(A260)),"Check session ID",IF(OR(ISNUMBER(FIND("*",A260)),ISNUMBER(FIND("?",A260)),ISNUMBER(FIND("~",A260))),"Check ID characters",IF(OR(NOT(ISNUMBER(B260)),B260&lt;1,B260&gt;2958465,MOD(B260,1)&lt;&gt;0),"Check date",IF(OR(NOT(ISTEXT(C260)),LEN(TRIM(C260))=0,C260&lt;&gt;TRIM(C260)),"Check exercise name",IF(OR(ISNUMBER(FIND("*",C260)),ISNUMBER(FIND("?",C260)),ISNUMBER(FIND("~",C260))),"Check name characters",IF(OR(NOT(ISNUMBER(D260)),D260&lt;1,MOD(D260,1)&lt;&gt;0),"Check set number",IF(OR(NOT(ISNUMBER(E260)),E260&lt;1,MOD(E260,1)&lt;&gt;0),"Check reps",IF(AND(G260&lt;&gt;"kg",G260&lt;&gt;"lb",G260&lt;&gt;"BW"),"Choose kg, lb or BW",IF(NOT(ISNUMBER(F260)),"Enter numeric load",IF(IF(G260="BW",F260&lt;&gt;0,F260&lt;=0),"Check load / unit",IF(COUNTIFS($A$6:$A$505,"="&amp;A260,$B$6:$B$505,"&gt;=1",$B$6:$B$505,"&lt;&gt;"&amp;B260)&gt;0,"ID has multiple dates",IF(COUNTIFS($A$6:$A$505,"="&amp;A260,$C$6:$C$505,"="&amp;C260,$D$6:$D$505,D260)&gt;1,"Duplicate set number",IF(G260="BW","Logged (BW)","Logged"))))))))))))),"Check numeric fields"))</x:f>
      </x:c>
      <x:c r="J260" s="42" t="str">
        <x:f>IF(I260="Logged",E260*F260,"")</x:f>
      </x:c>
      <x:c r="K260" s="43" t="str">
        <x:f>IF(LEFT(I260,6)="Logged",IF(COUNTIFS($A$6:A260,"="&amp;A260,$I$6:I260,"Logged")+COUNTIFS($A$6:A260,"="&amp;A260,$I$6:I260,"Logged (BW)")=1,1,0),"")</x:f>
      </x:c>
    </x:row>
    <x:row r="261" ht="25" customHeight="1">
      <x:c r="A261" s="30"/>
      <x:c r="B261" s="37"/>
      <x:c r="C261" s="7"/>
      <x:c r="D261" s="39"/>
      <x:c r="E261" s="39"/>
      <x:c r="F261" s="40"/>
      <x:c r="G261" s="41"/>
      <x:c r="H261" s="7"/>
      <x:c r="I261" s="22" t="str">
        <x:f>IF(COUNTA(A261:H261)=0,"",IFERROR(IF(OR(NOT(ISTEXT(A261)),LEN(TRIM(A261))=0,A261&lt;&gt;TRIM(A261)),"Check session ID",IF(OR(ISNUMBER(FIND("*",A261)),ISNUMBER(FIND("?",A261)),ISNUMBER(FIND("~",A261))),"Check ID characters",IF(OR(NOT(ISNUMBER(B261)),B261&lt;1,B261&gt;2958465,MOD(B261,1)&lt;&gt;0),"Check date",IF(OR(NOT(ISTEXT(C261)),LEN(TRIM(C261))=0,C261&lt;&gt;TRIM(C261)),"Check exercise name",IF(OR(ISNUMBER(FIND("*",C261)),ISNUMBER(FIND("?",C261)),ISNUMBER(FIND("~",C261))),"Check name characters",IF(OR(NOT(ISNUMBER(D261)),D261&lt;1,MOD(D261,1)&lt;&gt;0),"Check set number",IF(OR(NOT(ISNUMBER(E261)),E261&lt;1,MOD(E261,1)&lt;&gt;0),"Check reps",IF(AND(G261&lt;&gt;"kg",G261&lt;&gt;"lb",G261&lt;&gt;"BW"),"Choose kg, lb or BW",IF(NOT(ISNUMBER(F261)),"Enter numeric load",IF(IF(G261="BW",F261&lt;&gt;0,F261&lt;=0),"Check load / unit",IF(COUNTIFS($A$6:$A$505,"="&amp;A261,$B$6:$B$505,"&gt;=1",$B$6:$B$505,"&lt;&gt;"&amp;B261)&gt;0,"ID has multiple dates",IF(COUNTIFS($A$6:$A$505,"="&amp;A261,$C$6:$C$505,"="&amp;C261,$D$6:$D$505,D261)&gt;1,"Duplicate set number",IF(G261="BW","Logged (BW)","Logged"))))))))))))),"Check numeric fields"))</x:f>
      </x:c>
      <x:c r="J261" s="42" t="str">
        <x:f>IF(I261="Logged",E261*F261,"")</x:f>
      </x:c>
      <x:c r="K261" s="43" t="str">
        <x:f>IF(LEFT(I261,6)="Logged",IF(COUNTIFS($A$6:A261,"="&amp;A261,$I$6:I261,"Logged")+COUNTIFS($A$6:A261,"="&amp;A261,$I$6:I261,"Logged (BW)")=1,1,0),"")</x:f>
      </x:c>
    </x:row>
    <x:row r="262" ht="25" customHeight="1">
      <x:c r="A262" s="30"/>
      <x:c r="B262" s="37"/>
      <x:c r="C262" s="7"/>
      <x:c r="D262" s="39"/>
      <x:c r="E262" s="39"/>
      <x:c r="F262" s="40"/>
      <x:c r="G262" s="41"/>
      <x:c r="H262" s="7"/>
      <x:c r="I262" s="22" t="str">
        <x:f>IF(COUNTA(A262:H262)=0,"",IFERROR(IF(OR(NOT(ISTEXT(A262)),LEN(TRIM(A262))=0,A262&lt;&gt;TRIM(A262)),"Check session ID",IF(OR(ISNUMBER(FIND("*",A262)),ISNUMBER(FIND("?",A262)),ISNUMBER(FIND("~",A262))),"Check ID characters",IF(OR(NOT(ISNUMBER(B262)),B262&lt;1,B262&gt;2958465,MOD(B262,1)&lt;&gt;0),"Check date",IF(OR(NOT(ISTEXT(C262)),LEN(TRIM(C262))=0,C262&lt;&gt;TRIM(C262)),"Check exercise name",IF(OR(ISNUMBER(FIND("*",C262)),ISNUMBER(FIND("?",C262)),ISNUMBER(FIND("~",C262))),"Check name characters",IF(OR(NOT(ISNUMBER(D262)),D262&lt;1,MOD(D262,1)&lt;&gt;0),"Check set number",IF(OR(NOT(ISNUMBER(E262)),E262&lt;1,MOD(E262,1)&lt;&gt;0),"Check reps",IF(AND(G262&lt;&gt;"kg",G262&lt;&gt;"lb",G262&lt;&gt;"BW"),"Choose kg, lb or BW",IF(NOT(ISNUMBER(F262)),"Enter numeric load",IF(IF(G262="BW",F262&lt;&gt;0,F262&lt;=0),"Check load / unit",IF(COUNTIFS($A$6:$A$505,"="&amp;A262,$B$6:$B$505,"&gt;=1",$B$6:$B$505,"&lt;&gt;"&amp;B262)&gt;0,"ID has multiple dates",IF(COUNTIFS($A$6:$A$505,"="&amp;A262,$C$6:$C$505,"="&amp;C262,$D$6:$D$505,D262)&gt;1,"Duplicate set number",IF(G262="BW","Logged (BW)","Logged"))))))))))))),"Check numeric fields"))</x:f>
      </x:c>
      <x:c r="J262" s="42" t="str">
        <x:f>IF(I262="Logged",E262*F262,"")</x:f>
      </x:c>
      <x:c r="K262" s="43" t="str">
        <x:f>IF(LEFT(I262,6)="Logged",IF(COUNTIFS($A$6:A262,"="&amp;A262,$I$6:I262,"Logged")+COUNTIFS($A$6:A262,"="&amp;A262,$I$6:I262,"Logged (BW)")=1,1,0),"")</x:f>
      </x:c>
    </x:row>
    <x:row r="263" ht="25" customHeight="1">
      <x:c r="A263" s="30"/>
      <x:c r="B263" s="37"/>
      <x:c r="C263" s="7"/>
      <x:c r="D263" s="39"/>
      <x:c r="E263" s="39"/>
      <x:c r="F263" s="40"/>
      <x:c r="G263" s="41"/>
      <x:c r="H263" s="7"/>
      <x:c r="I263" s="22" t="str">
        <x:f>IF(COUNTA(A263:H263)=0,"",IFERROR(IF(OR(NOT(ISTEXT(A263)),LEN(TRIM(A263))=0,A263&lt;&gt;TRIM(A263)),"Check session ID",IF(OR(ISNUMBER(FIND("*",A263)),ISNUMBER(FIND("?",A263)),ISNUMBER(FIND("~",A263))),"Check ID characters",IF(OR(NOT(ISNUMBER(B263)),B263&lt;1,B263&gt;2958465,MOD(B263,1)&lt;&gt;0),"Check date",IF(OR(NOT(ISTEXT(C263)),LEN(TRIM(C263))=0,C263&lt;&gt;TRIM(C263)),"Check exercise name",IF(OR(ISNUMBER(FIND("*",C263)),ISNUMBER(FIND("?",C263)),ISNUMBER(FIND("~",C263))),"Check name characters",IF(OR(NOT(ISNUMBER(D263)),D263&lt;1,MOD(D263,1)&lt;&gt;0),"Check set number",IF(OR(NOT(ISNUMBER(E263)),E263&lt;1,MOD(E263,1)&lt;&gt;0),"Check reps",IF(AND(G263&lt;&gt;"kg",G263&lt;&gt;"lb",G263&lt;&gt;"BW"),"Choose kg, lb or BW",IF(NOT(ISNUMBER(F263)),"Enter numeric load",IF(IF(G263="BW",F263&lt;&gt;0,F263&lt;=0),"Check load / unit",IF(COUNTIFS($A$6:$A$505,"="&amp;A263,$B$6:$B$505,"&gt;=1",$B$6:$B$505,"&lt;&gt;"&amp;B263)&gt;0,"ID has multiple dates",IF(COUNTIFS($A$6:$A$505,"="&amp;A263,$C$6:$C$505,"="&amp;C263,$D$6:$D$505,D263)&gt;1,"Duplicate set number",IF(G263="BW","Logged (BW)","Logged"))))))))))))),"Check numeric fields"))</x:f>
      </x:c>
      <x:c r="J263" s="42" t="str">
        <x:f>IF(I263="Logged",E263*F263,"")</x:f>
      </x:c>
      <x:c r="K263" s="43" t="str">
        <x:f>IF(LEFT(I263,6)="Logged",IF(COUNTIFS($A$6:A263,"="&amp;A263,$I$6:I263,"Logged")+COUNTIFS($A$6:A263,"="&amp;A263,$I$6:I263,"Logged (BW)")=1,1,0),"")</x:f>
      </x:c>
    </x:row>
    <x:row r="264" ht="25" customHeight="1">
      <x:c r="A264" s="30"/>
      <x:c r="B264" s="37"/>
      <x:c r="C264" s="7"/>
      <x:c r="D264" s="39"/>
      <x:c r="E264" s="39"/>
      <x:c r="F264" s="40"/>
      <x:c r="G264" s="41"/>
      <x:c r="H264" s="7"/>
      <x:c r="I264" s="22" t="str">
        <x:f>IF(COUNTA(A264:H264)=0,"",IFERROR(IF(OR(NOT(ISTEXT(A264)),LEN(TRIM(A264))=0,A264&lt;&gt;TRIM(A264)),"Check session ID",IF(OR(ISNUMBER(FIND("*",A264)),ISNUMBER(FIND("?",A264)),ISNUMBER(FIND("~",A264))),"Check ID characters",IF(OR(NOT(ISNUMBER(B264)),B264&lt;1,B264&gt;2958465,MOD(B264,1)&lt;&gt;0),"Check date",IF(OR(NOT(ISTEXT(C264)),LEN(TRIM(C264))=0,C264&lt;&gt;TRIM(C264)),"Check exercise name",IF(OR(ISNUMBER(FIND("*",C264)),ISNUMBER(FIND("?",C264)),ISNUMBER(FIND("~",C264))),"Check name characters",IF(OR(NOT(ISNUMBER(D264)),D264&lt;1,MOD(D264,1)&lt;&gt;0),"Check set number",IF(OR(NOT(ISNUMBER(E264)),E264&lt;1,MOD(E264,1)&lt;&gt;0),"Check reps",IF(AND(G264&lt;&gt;"kg",G264&lt;&gt;"lb",G264&lt;&gt;"BW"),"Choose kg, lb or BW",IF(NOT(ISNUMBER(F264)),"Enter numeric load",IF(IF(G264="BW",F264&lt;&gt;0,F264&lt;=0),"Check load / unit",IF(COUNTIFS($A$6:$A$505,"="&amp;A264,$B$6:$B$505,"&gt;=1",$B$6:$B$505,"&lt;&gt;"&amp;B264)&gt;0,"ID has multiple dates",IF(COUNTIFS($A$6:$A$505,"="&amp;A264,$C$6:$C$505,"="&amp;C264,$D$6:$D$505,D264)&gt;1,"Duplicate set number",IF(G264="BW","Logged (BW)","Logged"))))))))))))),"Check numeric fields"))</x:f>
      </x:c>
      <x:c r="J264" s="42" t="str">
        <x:f>IF(I264="Logged",E264*F264,"")</x:f>
      </x:c>
      <x:c r="K264" s="43" t="str">
        <x:f>IF(LEFT(I264,6)="Logged",IF(COUNTIFS($A$6:A264,"="&amp;A264,$I$6:I264,"Logged")+COUNTIFS($A$6:A264,"="&amp;A264,$I$6:I264,"Logged (BW)")=1,1,0),"")</x:f>
      </x:c>
    </x:row>
    <x:row r="265" ht="25" customHeight="1">
      <x:c r="A265" s="30"/>
      <x:c r="B265" s="37"/>
      <x:c r="C265" s="7"/>
      <x:c r="D265" s="39"/>
      <x:c r="E265" s="39"/>
      <x:c r="F265" s="40"/>
      <x:c r="G265" s="41"/>
      <x:c r="H265" s="7"/>
      <x:c r="I265" s="22" t="str">
        <x:f>IF(COUNTA(A265:H265)=0,"",IFERROR(IF(OR(NOT(ISTEXT(A265)),LEN(TRIM(A265))=0,A265&lt;&gt;TRIM(A265)),"Check session ID",IF(OR(ISNUMBER(FIND("*",A265)),ISNUMBER(FIND("?",A265)),ISNUMBER(FIND("~",A265))),"Check ID characters",IF(OR(NOT(ISNUMBER(B265)),B265&lt;1,B265&gt;2958465,MOD(B265,1)&lt;&gt;0),"Check date",IF(OR(NOT(ISTEXT(C265)),LEN(TRIM(C265))=0,C265&lt;&gt;TRIM(C265)),"Check exercise name",IF(OR(ISNUMBER(FIND("*",C265)),ISNUMBER(FIND("?",C265)),ISNUMBER(FIND("~",C265))),"Check name characters",IF(OR(NOT(ISNUMBER(D265)),D265&lt;1,MOD(D265,1)&lt;&gt;0),"Check set number",IF(OR(NOT(ISNUMBER(E265)),E265&lt;1,MOD(E265,1)&lt;&gt;0),"Check reps",IF(AND(G265&lt;&gt;"kg",G265&lt;&gt;"lb",G265&lt;&gt;"BW"),"Choose kg, lb or BW",IF(NOT(ISNUMBER(F265)),"Enter numeric load",IF(IF(G265="BW",F265&lt;&gt;0,F265&lt;=0),"Check load / unit",IF(COUNTIFS($A$6:$A$505,"="&amp;A265,$B$6:$B$505,"&gt;=1",$B$6:$B$505,"&lt;&gt;"&amp;B265)&gt;0,"ID has multiple dates",IF(COUNTIFS($A$6:$A$505,"="&amp;A265,$C$6:$C$505,"="&amp;C265,$D$6:$D$505,D265)&gt;1,"Duplicate set number",IF(G265="BW","Logged (BW)","Logged"))))))))))))),"Check numeric fields"))</x:f>
      </x:c>
      <x:c r="J265" s="42" t="str">
        <x:f>IF(I265="Logged",E265*F265,"")</x:f>
      </x:c>
      <x:c r="K265" s="43" t="str">
        <x:f>IF(LEFT(I265,6)="Logged",IF(COUNTIFS($A$6:A265,"="&amp;A265,$I$6:I265,"Logged")+COUNTIFS($A$6:A265,"="&amp;A265,$I$6:I265,"Logged (BW)")=1,1,0),"")</x:f>
      </x:c>
    </x:row>
    <x:row r="266" ht="25" customHeight="1">
      <x:c r="A266" s="30"/>
      <x:c r="B266" s="37"/>
      <x:c r="C266" s="7"/>
      <x:c r="D266" s="39"/>
      <x:c r="E266" s="39"/>
      <x:c r="F266" s="40"/>
      <x:c r="G266" s="41"/>
      <x:c r="H266" s="7"/>
      <x:c r="I266" s="22" t="str">
        <x:f>IF(COUNTA(A266:H266)=0,"",IFERROR(IF(OR(NOT(ISTEXT(A266)),LEN(TRIM(A266))=0,A266&lt;&gt;TRIM(A266)),"Check session ID",IF(OR(ISNUMBER(FIND("*",A266)),ISNUMBER(FIND("?",A266)),ISNUMBER(FIND("~",A266))),"Check ID characters",IF(OR(NOT(ISNUMBER(B266)),B266&lt;1,B266&gt;2958465,MOD(B266,1)&lt;&gt;0),"Check date",IF(OR(NOT(ISTEXT(C266)),LEN(TRIM(C266))=0,C266&lt;&gt;TRIM(C266)),"Check exercise name",IF(OR(ISNUMBER(FIND("*",C266)),ISNUMBER(FIND("?",C266)),ISNUMBER(FIND("~",C266))),"Check name characters",IF(OR(NOT(ISNUMBER(D266)),D266&lt;1,MOD(D266,1)&lt;&gt;0),"Check set number",IF(OR(NOT(ISNUMBER(E266)),E266&lt;1,MOD(E266,1)&lt;&gt;0),"Check reps",IF(AND(G266&lt;&gt;"kg",G266&lt;&gt;"lb",G266&lt;&gt;"BW"),"Choose kg, lb or BW",IF(NOT(ISNUMBER(F266)),"Enter numeric load",IF(IF(G266="BW",F266&lt;&gt;0,F266&lt;=0),"Check load / unit",IF(COUNTIFS($A$6:$A$505,"="&amp;A266,$B$6:$B$505,"&gt;=1",$B$6:$B$505,"&lt;&gt;"&amp;B266)&gt;0,"ID has multiple dates",IF(COUNTIFS($A$6:$A$505,"="&amp;A266,$C$6:$C$505,"="&amp;C266,$D$6:$D$505,D266)&gt;1,"Duplicate set number",IF(G266="BW","Logged (BW)","Logged"))))))))))))),"Check numeric fields"))</x:f>
      </x:c>
      <x:c r="J266" s="42" t="str">
        <x:f>IF(I266="Logged",E266*F266,"")</x:f>
      </x:c>
      <x:c r="K266" s="43" t="str">
        <x:f>IF(LEFT(I266,6)="Logged",IF(COUNTIFS($A$6:A266,"="&amp;A266,$I$6:I266,"Logged")+COUNTIFS($A$6:A266,"="&amp;A266,$I$6:I266,"Logged (BW)")=1,1,0),"")</x:f>
      </x:c>
    </x:row>
    <x:row r="267" ht="25" customHeight="1">
      <x:c r="A267" s="30"/>
      <x:c r="B267" s="37"/>
      <x:c r="C267" s="7"/>
      <x:c r="D267" s="39"/>
      <x:c r="E267" s="39"/>
      <x:c r="F267" s="40"/>
      <x:c r="G267" s="41"/>
      <x:c r="H267" s="7"/>
      <x:c r="I267" s="22" t="str">
        <x:f>IF(COUNTA(A267:H267)=0,"",IFERROR(IF(OR(NOT(ISTEXT(A267)),LEN(TRIM(A267))=0,A267&lt;&gt;TRIM(A267)),"Check session ID",IF(OR(ISNUMBER(FIND("*",A267)),ISNUMBER(FIND("?",A267)),ISNUMBER(FIND("~",A267))),"Check ID characters",IF(OR(NOT(ISNUMBER(B267)),B267&lt;1,B267&gt;2958465,MOD(B267,1)&lt;&gt;0),"Check date",IF(OR(NOT(ISTEXT(C267)),LEN(TRIM(C267))=0,C267&lt;&gt;TRIM(C267)),"Check exercise name",IF(OR(ISNUMBER(FIND("*",C267)),ISNUMBER(FIND("?",C267)),ISNUMBER(FIND("~",C267))),"Check name characters",IF(OR(NOT(ISNUMBER(D267)),D267&lt;1,MOD(D267,1)&lt;&gt;0),"Check set number",IF(OR(NOT(ISNUMBER(E267)),E267&lt;1,MOD(E267,1)&lt;&gt;0),"Check reps",IF(AND(G267&lt;&gt;"kg",G267&lt;&gt;"lb",G267&lt;&gt;"BW"),"Choose kg, lb or BW",IF(NOT(ISNUMBER(F267)),"Enter numeric load",IF(IF(G267="BW",F267&lt;&gt;0,F267&lt;=0),"Check load / unit",IF(COUNTIFS($A$6:$A$505,"="&amp;A267,$B$6:$B$505,"&gt;=1",$B$6:$B$505,"&lt;&gt;"&amp;B267)&gt;0,"ID has multiple dates",IF(COUNTIFS($A$6:$A$505,"="&amp;A267,$C$6:$C$505,"="&amp;C267,$D$6:$D$505,D267)&gt;1,"Duplicate set number",IF(G267="BW","Logged (BW)","Logged"))))))))))))),"Check numeric fields"))</x:f>
      </x:c>
      <x:c r="J267" s="42" t="str">
        <x:f>IF(I267="Logged",E267*F267,"")</x:f>
      </x:c>
      <x:c r="K267" s="43" t="str">
        <x:f>IF(LEFT(I267,6)="Logged",IF(COUNTIFS($A$6:A267,"="&amp;A267,$I$6:I267,"Logged")+COUNTIFS($A$6:A267,"="&amp;A267,$I$6:I267,"Logged (BW)")=1,1,0),"")</x:f>
      </x:c>
    </x:row>
    <x:row r="268" ht="25" customHeight="1">
      <x:c r="A268" s="30"/>
      <x:c r="B268" s="37"/>
      <x:c r="C268" s="7"/>
      <x:c r="D268" s="39"/>
      <x:c r="E268" s="39"/>
      <x:c r="F268" s="40"/>
      <x:c r="G268" s="41"/>
      <x:c r="H268" s="7"/>
      <x:c r="I268" s="22" t="str">
        <x:f>IF(COUNTA(A268:H268)=0,"",IFERROR(IF(OR(NOT(ISTEXT(A268)),LEN(TRIM(A268))=0,A268&lt;&gt;TRIM(A268)),"Check session ID",IF(OR(ISNUMBER(FIND("*",A268)),ISNUMBER(FIND("?",A268)),ISNUMBER(FIND("~",A268))),"Check ID characters",IF(OR(NOT(ISNUMBER(B268)),B268&lt;1,B268&gt;2958465,MOD(B268,1)&lt;&gt;0),"Check date",IF(OR(NOT(ISTEXT(C268)),LEN(TRIM(C268))=0,C268&lt;&gt;TRIM(C268)),"Check exercise name",IF(OR(ISNUMBER(FIND("*",C268)),ISNUMBER(FIND("?",C268)),ISNUMBER(FIND("~",C268))),"Check name characters",IF(OR(NOT(ISNUMBER(D268)),D268&lt;1,MOD(D268,1)&lt;&gt;0),"Check set number",IF(OR(NOT(ISNUMBER(E268)),E268&lt;1,MOD(E268,1)&lt;&gt;0),"Check reps",IF(AND(G268&lt;&gt;"kg",G268&lt;&gt;"lb",G268&lt;&gt;"BW"),"Choose kg, lb or BW",IF(NOT(ISNUMBER(F268)),"Enter numeric load",IF(IF(G268="BW",F268&lt;&gt;0,F268&lt;=0),"Check load / unit",IF(COUNTIFS($A$6:$A$505,"="&amp;A268,$B$6:$B$505,"&gt;=1",$B$6:$B$505,"&lt;&gt;"&amp;B268)&gt;0,"ID has multiple dates",IF(COUNTIFS($A$6:$A$505,"="&amp;A268,$C$6:$C$505,"="&amp;C268,$D$6:$D$505,D268)&gt;1,"Duplicate set number",IF(G268="BW","Logged (BW)","Logged"))))))))))))),"Check numeric fields"))</x:f>
      </x:c>
      <x:c r="J268" s="42" t="str">
        <x:f>IF(I268="Logged",E268*F268,"")</x:f>
      </x:c>
      <x:c r="K268" s="43" t="str">
        <x:f>IF(LEFT(I268,6)="Logged",IF(COUNTIFS($A$6:A268,"="&amp;A268,$I$6:I268,"Logged")+COUNTIFS($A$6:A268,"="&amp;A268,$I$6:I268,"Logged (BW)")=1,1,0),"")</x:f>
      </x:c>
    </x:row>
    <x:row r="269" ht="25" customHeight="1">
      <x:c r="A269" s="30"/>
      <x:c r="B269" s="37"/>
      <x:c r="C269" s="7"/>
      <x:c r="D269" s="39"/>
      <x:c r="E269" s="39"/>
      <x:c r="F269" s="40"/>
      <x:c r="G269" s="41"/>
      <x:c r="H269" s="7"/>
      <x:c r="I269" s="22" t="str">
        <x:f>IF(COUNTA(A269:H269)=0,"",IFERROR(IF(OR(NOT(ISTEXT(A269)),LEN(TRIM(A269))=0,A269&lt;&gt;TRIM(A269)),"Check session ID",IF(OR(ISNUMBER(FIND("*",A269)),ISNUMBER(FIND("?",A269)),ISNUMBER(FIND("~",A269))),"Check ID characters",IF(OR(NOT(ISNUMBER(B269)),B269&lt;1,B269&gt;2958465,MOD(B269,1)&lt;&gt;0),"Check date",IF(OR(NOT(ISTEXT(C269)),LEN(TRIM(C269))=0,C269&lt;&gt;TRIM(C269)),"Check exercise name",IF(OR(ISNUMBER(FIND("*",C269)),ISNUMBER(FIND("?",C269)),ISNUMBER(FIND("~",C269))),"Check name characters",IF(OR(NOT(ISNUMBER(D269)),D269&lt;1,MOD(D269,1)&lt;&gt;0),"Check set number",IF(OR(NOT(ISNUMBER(E269)),E269&lt;1,MOD(E269,1)&lt;&gt;0),"Check reps",IF(AND(G269&lt;&gt;"kg",G269&lt;&gt;"lb",G269&lt;&gt;"BW"),"Choose kg, lb or BW",IF(NOT(ISNUMBER(F269)),"Enter numeric load",IF(IF(G269="BW",F269&lt;&gt;0,F269&lt;=0),"Check load / unit",IF(COUNTIFS($A$6:$A$505,"="&amp;A269,$B$6:$B$505,"&gt;=1",$B$6:$B$505,"&lt;&gt;"&amp;B269)&gt;0,"ID has multiple dates",IF(COUNTIFS($A$6:$A$505,"="&amp;A269,$C$6:$C$505,"="&amp;C269,$D$6:$D$505,D269)&gt;1,"Duplicate set number",IF(G269="BW","Logged (BW)","Logged"))))))))))))),"Check numeric fields"))</x:f>
      </x:c>
      <x:c r="J269" s="42" t="str">
        <x:f>IF(I269="Logged",E269*F269,"")</x:f>
      </x:c>
      <x:c r="K269" s="43" t="str">
        <x:f>IF(LEFT(I269,6)="Logged",IF(COUNTIFS($A$6:A269,"="&amp;A269,$I$6:I269,"Logged")+COUNTIFS($A$6:A269,"="&amp;A269,$I$6:I269,"Logged (BW)")=1,1,0),"")</x:f>
      </x:c>
    </x:row>
    <x:row r="270" ht="25" customHeight="1">
      <x:c r="A270" s="30"/>
      <x:c r="B270" s="37"/>
      <x:c r="C270" s="7"/>
      <x:c r="D270" s="39"/>
      <x:c r="E270" s="39"/>
      <x:c r="F270" s="40"/>
      <x:c r="G270" s="41"/>
      <x:c r="H270" s="7"/>
      <x:c r="I270" s="22" t="str">
        <x:f>IF(COUNTA(A270:H270)=0,"",IFERROR(IF(OR(NOT(ISTEXT(A270)),LEN(TRIM(A270))=0,A270&lt;&gt;TRIM(A270)),"Check session ID",IF(OR(ISNUMBER(FIND("*",A270)),ISNUMBER(FIND("?",A270)),ISNUMBER(FIND("~",A270))),"Check ID characters",IF(OR(NOT(ISNUMBER(B270)),B270&lt;1,B270&gt;2958465,MOD(B270,1)&lt;&gt;0),"Check date",IF(OR(NOT(ISTEXT(C270)),LEN(TRIM(C270))=0,C270&lt;&gt;TRIM(C270)),"Check exercise name",IF(OR(ISNUMBER(FIND("*",C270)),ISNUMBER(FIND("?",C270)),ISNUMBER(FIND("~",C270))),"Check name characters",IF(OR(NOT(ISNUMBER(D270)),D270&lt;1,MOD(D270,1)&lt;&gt;0),"Check set number",IF(OR(NOT(ISNUMBER(E270)),E270&lt;1,MOD(E270,1)&lt;&gt;0),"Check reps",IF(AND(G270&lt;&gt;"kg",G270&lt;&gt;"lb",G270&lt;&gt;"BW"),"Choose kg, lb or BW",IF(NOT(ISNUMBER(F270)),"Enter numeric load",IF(IF(G270="BW",F270&lt;&gt;0,F270&lt;=0),"Check load / unit",IF(COUNTIFS($A$6:$A$505,"="&amp;A270,$B$6:$B$505,"&gt;=1",$B$6:$B$505,"&lt;&gt;"&amp;B270)&gt;0,"ID has multiple dates",IF(COUNTIFS($A$6:$A$505,"="&amp;A270,$C$6:$C$505,"="&amp;C270,$D$6:$D$505,D270)&gt;1,"Duplicate set number",IF(G270="BW","Logged (BW)","Logged"))))))))))))),"Check numeric fields"))</x:f>
      </x:c>
      <x:c r="J270" s="42" t="str">
        <x:f>IF(I270="Logged",E270*F270,"")</x:f>
      </x:c>
      <x:c r="K270" s="43" t="str">
        <x:f>IF(LEFT(I270,6)="Logged",IF(COUNTIFS($A$6:A270,"="&amp;A270,$I$6:I270,"Logged")+COUNTIFS($A$6:A270,"="&amp;A270,$I$6:I270,"Logged (BW)")=1,1,0),"")</x:f>
      </x:c>
    </x:row>
    <x:row r="271" ht="25" customHeight="1">
      <x:c r="A271" s="30"/>
      <x:c r="B271" s="37"/>
      <x:c r="C271" s="7"/>
      <x:c r="D271" s="39"/>
      <x:c r="E271" s="39"/>
      <x:c r="F271" s="40"/>
      <x:c r="G271" s="41"/>
      <x:c r="H271" s="7"/>
      <x:c r="I271" s="22" t="str">
        <x:f>IF(COUNTA(A271:H271)=0,"",IFERROR(IF(OR(NOT(ISTEXT(A271)),LEN(TRIM(A271))=0,A271&lt;&gt;TRIM(A271)),"Check session ID",IF(OR(ISNUMBER(FIND("*",A271)),ISNUMBER(FIND("?",A271)),ISNUMBER(FIND("~",A271))),"Check ID characters",IF(OR(NOT(ISNUMBER(B271)),B271&lt;1,B271&gt;2958465,MOD(B271,1)&lt;&gt;0),"Check date",IF(OR(NOT(ISTEXT(C271)),LEN(TRIM(C271))=0,C271&lt;&gt;TRIM(C271)),"Check exercise name",IF(OR(ISNUMBER(FIND("*",C271)),ISNUMBER(FIND("?",C271)),ISNUMBER(FIND("~",C271))),"Check name characters",IF(OR(NOT(ISNUMBER(D271)),D271&lt;1,MOD(D271,1)&lt;&gt;0),"Check set number",IF(OR(NOT(ISNUMBER(E271)),E271&lt;1,MOD(E271,1)&lt;&gt;0),"Check reps",IF(AND(G271&lt;&gt;"kg",G271&lt;&gt;"lb",G271&lt;&gt;"BW"),"Choose kg, lb or BW",IF(NOT(ISNUMBER(F271)),"Enter numeric load",IF(IF(G271="BW",F271&lt;&gt;0,F271&lt;=0),"Check load / unit",IF(COUNTIFS($A$6:$A$505,"="&amp;A271,$B$6:$B$505,"&gt;=1",$B$6:$B$505,"&lt;&gt;"&amp;B271)&gt;0,"ID has multiple dates",IF(COUNTIFS($A$6:$A$505,"="&amp;A271,$C$6:$C$505,"="&amp;C271,$D$6:$D$505,D271)&gt;1,"Duplicate set number",IF(G271="BW","Logged (BW)","Logged"))))))))))))),"Check numeric fields"))</x:f>
      </x:c>
      <x:c r="J271" s="42" t="str">
        <x:f>IF(I271="Logged",E271*F271,"")</x:f>
      </x:c>
      <x:c r="K271" s="43" t="str">
        <x:f>IF(LEFT(I271,6)="Logged",IF(COUNTIFS($A$6:A271,"="&amp;A271,$I$6:I271,"Logged")+COUNTIFS($A$6:A271,"="&amp;A271,$I$6:I271,"Logged (BW)")=1,1,0),"")</x:f>
      </x:c>
    </x:row>
    <x:row r="272" ht="25" customHeight="1">
      <x:c r="A272" s="30"/>
      <x:c r="B272" s="37"/>
      <x:c r="C272" s="7"/>
      <x:c r="D272" s="39"/>
      <x:c r="E272" s="39"/>
      <x:c r="F272" s="40"/>
      <x:c r="G272" s="41"/>
      <x:c r="H272" s="7"/>
      <x:c r="I272" s="22" t="str">
        <x:f>IF(COUNTA(A272:H272)=0,"",IFERROR(IF(OR(NOT(ISTEXT(A272)),LEN(TRIM(A272))=0,A272&lt;&gt;TRIM(A272)),"Check session ID",IF(OR(ISNUMBER(FIND("*",A272)),ISNUMBER(FIND("?",A272)),ISNUMBER(FIND("~",A272))),"Check ID characters",IF(OR(NOT(ISNUMBER(B272)),B272&lt;1,B272&gt;2958465,MOD(B272,1)&lt;&gt;0),"Check date",IF(OR(NOT(ISTEXT(C272)),LEN(TRIM(C272))=0,C272&lt;&gt;TRIM(C272)),"Check exercise name",IF(OR(ISNUMBER(FIND("*",C272)),ISNUMBER(FIND("?",C272)),ISNUMBER(FIND("~",C272))),"Check name characters",IF(OR(NOT(ISNUMBER(D272)),D272&lt;1,MOD(D272,1)&lt;&gt;0),"Check set number",IF(OR(NOT(ISNUMBER(E272)),E272&lt;1,MOD(E272,1)&lt;&gt;0),"Check reps",IF(AND(G272&lt;&gt;"kg",G272&lt;&gt;"lb",G272&lt;&gt;"BW"),"Choose kg, lb or BW",IF(NOT(ISNUMBER(F272)),"Enter numeric load",IF(IF(G272="BW",F272&lt;&gt;0,F272&lt;=0),"Check load / unit",IF(COUNTIFS($A$6:$A$505,"="&amp;A272,$B$6:$B$505,"&gt;=1",$B$6:$B$505,"&lt;&gt;"&amp;B272)&gt;0,"ID has multiple dates",IF(COUNTIFS($A$6:$A$505,"="&amp;A272,$C$6:$C$505,"="&amp;C272,$D$6:$D$505,D272)&gt;1,"Duplicate set number",IF(G272="BW","Logged (BW)","Logged"))))))))))))),"Check numeric fields"))</x:f>
      </x:c>
      <x:c r="J272" s="42" t="str">
        <x:f>IF(I272="Logged",E272*F272,"")</x:f>
      </x:c>
      <x:c r="K272" s="43" t="str">
        <x:f>IF(LEFT(I272,6)="Logged",IF(COUNTIFS($A$6:A272,"="&amp;A272,$I$6:I272,"Logged")+COUNTIFS($A$6:A272,"="&amp;A272,$I$6:I272,"Logged (BW)")=1,1,0),"")</x:f>
      </x:c>
    </x:row>
    <x:row r="273" ht="25" customHeight="1">
      <x:c r="A273" s="30"/>
      <x:c r="B273" s="37"/>
      <x:c r="C273" s="7"/>
      <x:c r="D273" s="39"/>
      <x:c r="E273" s="39"/>
      <x:c r="F273" s="40"/>
      <x:c r="G273" s="41"/>
      <x:c r="H273" s="7"/>
      <x:c r="I273" s="22" t="str">
        <x:f>IF(COUNTA(A273:H273)=0,"",IFERROR(IF(OR(NOT(ISTEXT(A273)),LEN(TRIM(A273))=0,A273&lt;&gt;TRIM(A273)),"Check session ID",IF(OR(ISNUMBER(FIND("*",A273)),ISNUMBER(FIND("?",A273)),ISNUMBER(FIND("~",A273))),"Check ID characters",IF(OR(NOT(ISNUMBER(B273)),B273&lt;1,B273&gt;2958465,MOD(B273,1)&lt;&gt;0),"Check date",IF(OR(NOT(ISTEXT(C273)),LEN(TRIM(C273))=0,C273&lt;&gt;TRIM(C273)),"Check exercise name",IF(OR(ISNUMBER(FIND("*",C273)),ISNUMBER(FIND("?",C273)),ISNUMBER(FIND("~",C273))),"Check name characters",IF(OR(NOT(ISNUMBER(D273)),D273&lt;1,MOD(D273,1)&lt;&gt;0),"Check set number",IF(OR(NOT(ISNUMBER(E273)),E273&lt;1,MOD(E273,1)&lt;&gt;0),"Check reps",IF(AND(G273&lt;&gt;"kg",G273&lt;&gt;"lb",G273&lt;&gt;"BW"),"Choose kg, lb or BW",IF(NOT(ISNUMBER(F273)),"Enter numeric load",IF(IF(G273="BW",F273&lt;&gt;0,F273&lt;=0),"Check load / unit",IF(COUNTIFS($A$6:$A$505,"="&amp;A273,$B$6:$B$505,"&gt;=1",$B$6:$B$505,"&lt;&gt;"&amp;B273)&gt;0,"ID has multiple dates",IF(COUNTIFS($A$6:$A$505,"="&amp;A273,$C$6:$C$505,"="&amp;C273,$D$6:$D$505,D273)&gt;1,"Duplicate set number",IF(G273="BW","Logged (BW)","Logged"))))))))))))),"Check numeric fields"))</x:f>
      </x:c>
      <x:c r="J273" s="42" t="str">
        <x:f>IF(I273="Logged",E273*F273,"")</x:f>
      </x:c>
      <x:c r="K273" s="43" t="str">
        <x:f>IF(LEFT(I273,6)="Logged",IF(COUNTIFS($A$6:A273,"="&amp;A273,$I$6:I273,"Logged")+COUNTIFS($A$6:A273,"="&amp;A273,$I$6:I273,"Logged (BW)")=1,1,0),"")</x:f>
      </x:c>
    </x:row>
    <x:row r="274" ht="25" customHeight="1">
      <x:c r="A274" s="30"/>
      <x:c r="B274" s="37"/>
      <x:c r="C274" s="7"/>
      <x:c r="D274" s="39"/>
      <x:c r="E274" s="39"/>
      <x:c r="F274" s="40"/>
      <x:c r="G274" s="41"/>
      <x:c r="H274" s="7"/>
      <x:c r="I274" s="22" t="str">
        <x:f>IF(COUNTA(A274:H274)=0,"",IFERROR(IF(OR(NOT(ISTEXT(A274)),LEN(TRIM(A274))=0,A274&lt;&gt;TRIM(A274)),"Check session ID",IF(OR(ISNUMBER(FIND("*",A274)),ISNUMBER(FIND("?",A274)),ISNUMBER(FIND("~",A274))),"Check ID characters",IF(OR(NOT(ISNUMBER(B274)),B274&lt;1,B274&gt;2958465,MOD(B274,1)&lt;&gt;0),"Check date",IF(OR(NOT(ISTEXT(C274)),LEN(TRIM(C274))=0,C274&lt;&gt;TRIM(C274)),"Check exercise name",IF(OR(ISNUMBER(FIND("*",C274)),ISNUMBER(FIND("?",C274)),ISNUMBER(FIND("~",C274))),"Check name characters",IF(OR(NOT(ISNUMBER(D274)),D274&lt;1,MOD(D274,1)&lt;&gt;0),"Check set number",IF(OR(NOT(ISNUMBER(E274)),E274&lt;1,MOD(E274,1)&lt;&gt;0),"Check reps",IF(AND(G274&lt;&gt;"kg",G274&lt;&gt;"lb",G274&lt;&gt;"BW"),"Choose kg, lb or BW",IF(NOT(ISNUMBER(F274)),"Enter numeric load",IF(IF(G274="BW",F274&lt;&gt;0,F274&lt;=0),"Check load / unit",IF(COUNTIFS($A$6:$A$505,"="&amp;A274,$B$6:$B$505,"&gt;=1",$B$6:$B$505,"&lt;&gt;"&amp;B274)&gt;0,"ID has multiple dates",IF(COUNTIFS($A$6:$A$505,"="&amp;A274,$C$6:$C$505,"="&amp;C274,$D$6:$D$505,D274)&gt;1,"Duplicate set number",IF(G274="BW","Logged (BW)","Logged"))))))))))))),"Check numeric fields"))</x:f>
      </x:c>
      <x:c r="J274" s="42" t="str">
        <x:f>IF(I274="Logged",E274*F274,"")</x:f>
      </x:c>
      <x:c r="K274" s="43" t="str">
        <x:f>IF(LEFT(I274,6)="Logged",IF(COUNTIFS($A$6:A274,"="&amp;A274,$I$6:I274,"Logged")+COUNTIFS($A$6:A274,"="&amp;A274,$I$6:I274,"Logged (BW)")=1,1,0),"")</x:f>
      </x:c>
    </x:row>
    <x:row r="275" ht="25" customHeight="1">
      <x:c r="A275" s="30"/>
      <x:c r="B275" s="37"/>
      <x:c r="C275" s="7"/>
      <x:c r="D275" s="39"/>
      <x:c r="E275" s="39"/>
      <x:c r="F275" s="40"/>
      <x:c r="G275" s="41"/>
      <x:c r="H275" s="7"/>
      <x:c r="I275" s="22" t="str">
        <x:f>IF(COUNTA(A275:H275)=0,"",IFERROR(IF(OR(NOT(ISTEXT(A275)),LEN(TRIM(A275))=0,A275&lt;&gt;TRIM(A275)),"Check session ID",IF(OR(ISNUMBER(FIND("*",A275)),ISNUMBER(FIND("?",A275)),ISNUMBER(FIND("~",A275))),"Check ID characters",IF(OR(NOT(ISNUMBER(B275)),B275&lt;1,B275&gt;2958465,MOD(B275,1)&lt;&gt;0),"Check date",IF(OR(NOT(ISTEXT(C275)),LEN(TRIM(C275))=0,C275&lt;&gt;TRIM(C275)),"Check exercise name",IF(OR(ISNUMBER(FIND("*",C275)),ISNUMBER(FIND("?",C275)),ISNUMBER(FIND("~",C275))),"Check name characters",IF(OR(NOT(ISNUMBER(D275)),D275&lt;1,MOD(D275,1)&lt;&gt;0),"Check set number",IF(OR(NOT(ISNUMBER(E275)),E275&lt;1,MOD(E275,1)&lt;&gt;0),"Check reps",IF(AND(G275&lt;&gt;"kg",G275&lt;&gt;"lb",G275&lt;&gt;"BW"),"Choose kg, lb or BW",IF(NOT(ISNUMBER(F275)),"Enter numeric load",IF(IF(G275="BW",F275&lt;&gt;0,F275&lt;=0),"Check load / unit",IF(COUNTIFS($A$6:$A$505,"="&amp;A275,$B$6:$B$505,"&gt;=1",$B$6:$B$505,"&lt;&gt;"&amp;B275)&gt;0,"ID has multiple dates",IF(COUNTIFS($A$6:$A$505,"="&amp;A275,$C$6:$C$505,"="&amp;C275,$D$6:$D$505,D275)&gt;1,"Duplicate set number",IF(G275="BW","Logged (BW)","Logged"))))))))))))),"Check numeric fields"))</x:f>
      </x:c>
      <x:c r="J275" s="42" t="str">
        <x:f>IF(I275="Logged",E275*F275,"")</x:f>
      </x:c>
      <x:c r="K275" s="43" t="str">
        <x:f>IF(LEFT(I275,6)="Logged",IF(COUNTIFS($A$6:A275,"="&amp;A275,$I$6:I275,"Logged")+COUNTIFS($A$6:A275,"="&amp;A275,$I$6:I275,"Logged (BW)")=1,1,0),"")</x:f>
      </x:c>
    </x:row>
    <x:row r="276" ht="25" customHeight="1">
      <x:c r="A276" s="30"/>
      <x:c r="B276" s="37"/>
      <x:c r="C276" s="7"/>
      <x:c r="D276" s="39"/>
      <x:c r="E276" s="39"/>
      <x:c r="F276" s="40"/>
      <x:c r="G276" s="41"/>
      <x:c r="H276" s="7"/>
      <x:c r="I276" s="22" t="str">
        <x:f>IF(COUNTA(A276:H276)=0,"",IFERROR(IF(OR(NOT(ISTEXT(A276)),LEN(TRIM(A276))=0,A276&lt;&gt;TRIM(A276)),"Check session ID",IF(OR(ISNUMBER(FIND("*",A276)),ISNUMBER(FIND("?",A276)),ISNUMBER(FIND("~",A276))),"Check ID characters",IF(OR(NOT(ISNUMBER(B276)),B276&lt;1,B276&gt;2958465,MOD(B276,1)&lt;&gt;0),"Check date",IF(OR(NOT(ISTEXT(C276)),LEN(TRIM(C276))=0,C276&lt;&gt;TRIM(C276)),"Check exercise name",IF(OR(ISNUMBER(FIND("*",C276)),ISNUMBER(FIND("?",C276)),ISNUMBER(FIND("~",C276))),"Check name characters",IF(OR(NOT(ISNUMBER(D276)),D276&lt;1,MOD(D276,1)&lt;&gt;0),"Check set number",IF(OR(NOT(ISNUMBER(E276)),E276&lt;1,MOD(E276,1)&lt;&gt;0),"Check reps",IF(AND(G276&lt;&gt;"kg",G276&lt;&gt;"lb",G276&lt;&gt;"BW"),"Choose kg, lb or BW",IF(NOT(ISNUMBER(F276)),"Enter numeric load",IF(IF(G276="BW",F276&lt;&gt;0,F276&lt;=0),"Check load / unit",IF(COUNTIFS($A$6:$A$505,"="&amp;A276,$B$6:$B$505,"&gt;=1",$B$6:$B$505,"&lt;&gt;"&amp;B276)&gt;0,"ID has multiple dates",IF(COUNTIFS($A$6:$A$505,"="&amp;A276,$C$6:$C$505,"="&amp;C276,$D$6:$D$505,D276)&gt;1,"Duplicate set number",IF(G276="BW","Logged (BW)","Logged"))))))))))))),"Check numeric fields"))</x:f>
      </x:c>
      <x:c r="J276" s="42" t="str">
        <x:f>IF(I276="Logged",E276*F276,"")</x:f>
      </x:c>
      <x:c r="K276" s="43" t="str">
        <x:f>IF(LEFT(I276,6)="Logged",IF(COUNTIFS($A$6:A276,"="&amp;A276,$I$6:I276,"Logged")+COUNTIFS($A$6:A276,"="&amp;A276,$I$6:I276,"Logged (BW)")=1,1,0),"")</x:f>
      </x:c>
    </x:row>
    <x:row r="277" ht="25" customHeight="1">
      <x:c r="A277" s="30"/>
      <x:c r="B277" s="37"/>
      <x:c r="C277" s="7"/>
      <x:c r="D277" s="39"/>
      <x:c r="E277" s="39"/>
      <x:c r="F277" s="40"/>
      <x:c r="G277" s="41"/>
      <x:c r="H277" s="7"/>
      <x:c r="I277" s="22" t="str">
        <x:f>IF(COUNTA(A277:H277)=0,"",IFERROR(IF(OR(NOT(ISTEXT(A277)),LEN(TRIM(A277))=0,A277&lt;&gt;TRIM(A277)),"Check session ID",IF(OR(ISNUMBER(FIND("*",A277)),ISNUMBER(FIND("?",A277)),ISNUMBER(FIND("~",A277))),"Check ID characters",IF(OR(NOT(ISNUMBER(B277)),B277&lt;1,B277&gt;2958465,MOD(B277,1)&lt;&gt;0),"Check date",IF(OR(NOT(ISTEXT(C277)),LEN(TRIM(C277))=0,C277&lt;&gt;TRIM(C277)),"Check exercise name",IF(OR(ISNUMBER(FIND("*",C277)),ISNUMBER(FIND("?",C277)),ISNUMBER(FIND("~",C277))),"Check name characters",IF(OR(NOT(ISNUMBER(D277)),D277&lt;1,MOD(D277,1)&lt;&gt;0),"Check set number",IF(OR(NOT(ISNUMBER(E277)),E277&lt;1,MOD(E277,1)&lt;&gt;0),"Check reps",IF(AND(G277&lt;&gt;"kg",G277&lt;&gt;"lb",G277&lt;&gt;"BW"),"Choose kg, lb or BW",IF(NOT(ISNUMBER(F277)),"Enter numeric load",IF(IF(G277="BW",F277&lt;&gt;0,F277&lt;=0),"Check load / unit",IF(COUNTIFS($A$6:$A$505,"="&amp;A277,$B$6:$B$505,"&gt;=1",$B$6:$B$505,"&lt;&gt;"&amp;B277)&gt;0,"ID has multiple dates",IF(COUNTIFS($A$6:$A$505,"="&amp;A277,$C$6:$C$505,"="&amp;C277,$D$6:$D$505,D277)&gt;1,"Duplicate set number",IF(G277="BW","Logged (BW)","Logged"))))))))))))),"Check numeric fields"))</x:f>
      </x:c>
      <x:c r="J277" s="42" t="str">
        <x:f>IF(I277="Logged",E277*F277,"")</x:f>
      </x:c>
      <x:c r="K277" s="43" t="str">
        <x:f>IF(LEFT(I277,6)="Logged",IF(COUNTIFS($A$6:A277,"="&amp;A277,$I$6:I277,"Logged")+COUNTIFS($A$6:A277,"="&amp;A277,$I$6:I277,"Logged (BW)")=1,1,0),"")</x:f>
      </x:c>
    </x:row>
    <x:row r="278" ht="25" customHeight="1">
      <x:c r="A278" s="30"/>
      <x:c r="B278" s="37"/>
      <x:c r="C278" s="7"/>
      <x:c r="D278" s="39"/>
      <x:c r="E278" s="39"/>
      <x:c r="F278" s="40"/>
      <x:c r="G278" s="41"/>
      <x:c r="H278" s="7"/>
      <x:c r="I278" s="22" t="str">
        <x:f>IF(COUNTA(A278:H278)=0,"",IFERROR(IF(OR(NOT(ISTEXT(A278)),LEN(TRIM(A278))=0,A278&lt;&gt;TRIM(A278)),"Check session ID",IF(OR(ISNUMBER(FIND("*",A278)),ISNUMBER(FIND("?",A278)),ISNUMBER(FIND("~",A278))),"Check ID characters",IF(OR(NOT(ISNUMBER(B278)),B278&lt;1,B278&gt;2958465,MOD(B278,1)&lt;&gt;0),"Check date",IF(OR(NOT(ISTEXT(C278)),LEN(TRIM(C278))=0,C278&lt;&gt;TRIM(C278)),"Check exercise name",IF(OR(ISNUMBER(FIND("*",C278)),ISNUMBER(FIND("?",C278)),ISNUMBER(FIND("~",C278))),"Check name characters",IF(OR(NOT(ISNUMBER(D278)),D278&lt;1,MOD(D278,1)&lt;&gt;0),"Check set number",IF(OR(NOT(ISNUMBER(E278)),E278&lt;1,MOD(E278,1)&lt;&gt;0),"Check reps",IF(AND(G278&lt;&gt;"kg",G278&lt;&gt;"lb",G278&lt;&gt;"BW"),"Choose kg, lb or BW",IF(NOT(ISNUMBER(F278)),"Enter numeric load",IF(IF(G278="BW",F278&lt;&gt;0,F278&lt;=0),"Check load / unit",IF(COUNTIFS($A$6:$A$505,"="&amp;A278,$B$6:$B$505,"&gt;=1",$B$6:$B$505,"&lt;&gt;"&amp;B278)&gt;0,"ID has multiple dates",IF(COUNTIFS($A$6:$A$505,"="&amp;A278,$C$6:$C$505,"="&amp;C278,$D$6:$D$505,D278)&gt;1,"Duplicate set number",IF(G278="BW","Logged (BW)","Logged"))))))))))))),"Check numeric fields"))</x:f>
      </x:c>
      <x:c r="J278" s="42" t="str">
        <x:f>IF(I278="Logged",E278*F278,"")</x:f>
      </x:c>
      <x:c r="K278" s="43" t="str">
        <x:f>IF(LEFT(I278,6)="Logged",IF(COUNTIFS($A$6:A278,"="&amp;A278,$I$6:I278,"Logged")+COUNTIFS($A$6:A278,"="&amp;A278,$I$6:I278,"Logged (BW)")=1,1,0),"")</x:f>
      </x:c>
    </x:row>
    <x:row r="279" ht="25" customHeight="1">
      <x:c r="A279" s="30"/>
      <x:c r="B279" s="37"/>
      <x:c r="C279" s="7"/>
      <x:c r="D279" s="39"/>
      <x:c r="E279" s="39"/>
      <x:c r="F279" s="40"/>
      <x:c r="G279" s="41"/>
      <x:c r="H279" s="7"/>
      <x:c r="I279" s="22" t="str">
        <x:f>IF(COUNTA(A279:H279)=0,"",IFERROR(IF(OR(NOT(ISTEXT(A279)),LEN(TRIM(A279))=0,A279&lt;&gt;TRIM(A279)),"Check session ID",IF(OR(ISNUMBER(FIND("*",A279)),ISNUMBER(FIND("?",A279)),ISNUMBER(FIND("~",A279))),"Check ID characters",IF(OR(NOT(ISNUMBER(B279)),B279&lt;1,B279&gt;2958465,MOD(B279,1)&lt;&gt;0),"Check date",IF(OR(NOT(ISTEXT(C279)),LEN(TRIM(C279))=0,C279&lt;&gt;TRIM(C279)),"Check exercise name",IF(OR(ISNUMBER(FIND("*",C279)),ISNUMBER(FIND("?",C279)),ISNUMBER(FIND("~",C279))),"Check name characters",IF(OR(NOT(ISNUMBER(D279)),D279&lt;1,MOD(D279,1)&lt;&gt;0),"Check set number",IF(OR(NOT(ISNUMBER(E279)),E279&lt;1,MOD(E279,1)&lt;&gt;0),"Check reps",IF(AND(G279&lt;&gt;"kg",G279&lt;&gt;"lb",G279&lt;&gt;"BW"),"Choose kg, lb or BW",IF(NOT(ISNUMBER(F279)),"Enter numeric load",IF(IF(G279="BW",F279&lt;&gt;0,F279&lt;=0),"Check load / unit",IF(COUNTIFS($A$6:$A$505,"="&amp;A279,$B$6:$B$505,"&gt;=1",$B$6:$B$505,"&lt;&gt;"&amp;B279)&gt;0,"ID has multiple dates",IF(COUNTIFS($A$6:$A$505,"="&amp;A279,$C$6:$C$505,"="&amp;C279,$D$6:$D$505,D279)&gt;1,"Duplicate set number",IF(G279="BW","Logged (BW)","Logged"))))))))))))),"Check numeric fields"))</x:f>
      </x:c>
      <x:c r="J279" s="42" t="str">
        <x:f>IF(I279="Logged",E279*F279,"")</x:f>
      </x:c>
      <x:c r="K279" s="43" t="str">
        <x:f>IF(LEFT(I279,6)="Logged",IF(COUNTIFS($A$6:A279,"="&amp;A279,$I$6:I279,"Logged")+COUNTIFS($A$6:A279,"="&amp;A279,$I$6:I279,"Logged (BW)")=1,1,0),"")</x:f>
      </x:c>
    </x:row>
    <x:row r="280" ht="25" customHeight="1">
      <x:c r="A280" s="30"/>
      <x:c r="B280" s="37"/>
      <x:c r="C280" s="7"/>
      <x:c r="D280" s="39"/>
      <x:c r="E280" s="39"/>
      <x:c r="F280" s="40"/>
      <x:c r="G280" s="41"/>
      <x:c r="H280" s="7"/>
      <x:c r="I280" s="22" t="str">
        <x:f>IF(COUNTA(A280:H280)=0,"",IFERROR(IF(OR(NOT(ISTEXT(A280)),LEN(TRIM(A280))=0,A280&lt;&gt;TRIM(A280)),"Check session ID",IF(OR(ISNUMBER(FIND("*",A280)),ISNUMBER(FIND("?",A280)),ISNUMBER(FIND("~",A280))),"Check ID characters",IF(OR(NOT(ISNUMBER(B280)),B280&lt;1,B280&gt;2958465,MOD(B280,1)&lt;&gt;0),"Check date",IF(OR(NOT(ISTEXT(C280)),LEN(TRIM(C280))=0,C280&lt;&gt;TRIM(C280)),"Check exercise name",IF(OR(ISNUMBER(FIND("*",C280)),ISNUMBER(FIND("?",C280)),ISNUMBER(FIND("~",C280))),"Check name characters",IF(OR(NOT(ISNUMBER(D280)),D280&lt;1,MOD(D280,1)&lt;&gt;0),"Check set number",IF(OR(NOT(ISNUMBER(E280)),E280&lt;1,MOD(E280,1)&lt;&gt;0),"Check reps",IF(AND(G280&lt;&gt;"kg",G280&lt;&gt;"lb",G280&lt;&gt;"BW"),"Choose kg, lb or BW",IF(NOT(ISNUMBER(F280)),"Enter numeric load",IF(IF(G280="BW",F280&lt;&gt;0,F280&lt;=0),"Check load / unit",IF(COUNTIFS($A$6:$A$505,"="&amp;A280,$B$6:$B$505,"&gt;=1",$B$6:$B$505,"&lt;&gt;"&amp;B280)&gt;0,"ID has multiple dates",IF(COUNTIFS($A$6:$A$505,"="&amp;A280,$C$6:$C$505,"="&amp;C280,$D$6:$D$505,D280)&gt;1,"Duplicate set number",IF(G280="BW","Logged (BW)","Logged"))))))))))))),"Check numeric fields"))</x:f>
      </x:c>
      <x:c r="J280" s="42" t="str">
        <x:f>IF(I280="Logged",E280*F280,"")</x:f>
      </x:c>
      <x:c r="K280" s="43" t="str">
        <x:f>IF(LEFT(I280,6)="Logged",IF(COUNTIFS($A$6:A280,"="&amp;A280,$I$6:I280,"Logged")+COUNTIFS($A$6:A280,"="&amp;A280,$I$6:I280,"Logged (BW)")=1,1,0),"")</x:f>
      </x:c>
    </x:row>
    <x:row r="281" ht="25" customHeight="1">
      <x:c r="A281" s="30"/>
      <x:c r="B281" s="37"/>
      <x:c r="C281" s="7"/>
      <x:c r="D281" s="39"/>
      <x:c r="E281" s="39"/>
      <x:c r="F281" s="40"/>
      <x:c r="G281" s="41"/>
      <x:c r="H281" s="7"/>
      <x:c r="I281" s="22" t="str">
        <x:f>IF(COUNTA(A281:H281)=0,"",IFERROR(IF(OR(NOT(ISTEXT(A281)),LEN(TRIM(A281))=0,A281&lt;&gt;TRIM(A281)),"Check session ID",IF(OR(ISNUMBER(FIND("*",A281)),ISNUMBER(FIND("?",A281)),ISNUMBER(FIND("~",A281))),"Check ID characters",IF(OR(NOT(ISNUMBER(B281)),B281&lt;1,B281&gt;2958465,MOD(B281,1)&lt;&gt;0),"Check date",IF(OR(NOT(ISTEXT(C281)),LEN(TRIM(C281))=0,C281&lt;&gt;TRIM(C281)),"Check exercise name",IF(OR(ISNUMBER(FIND("*",C281)),ISNUMBER(FIND("?",C281)),ISNUMBER(FIND("~",C281))),"Check name characters",IF(OR(NOT(ISNUMBER(D281)),D281&lt;1,MOD(D281,1)&lt;&gt;0),"Check set number",IF(OR(NOT(ISNUMBER(E281)),E281&lt;1,MOD(E281,1)&lt;&gt;0),"Check reps",IF(AND(G281&lt;&gt;"kg",G281&lt;&gt;"lb",G281&lt;&gt;"BW"),"Choose kg, lb or BW",IF(NOT(ISNUMBER(F281)),"Enter numeric load",IF(IF(G281="BW",F281&lt;&gt;0,F281&lt;=0),"Check load / unit",IF(COUNTIFS($A$6:$A$505,"="&amp;A281,$B$6:$B$505,"&gt;=1",$B$6:$B$505,"&lt;&gt;"&amp;B281)&gt;0,"ID has multiple dates",IF(COUNTIFS($A$6:$A$505,"="&amp;A281,$C$6:$C$505,"="&amp;C281,$D$6:$D$505,D281)&gt;1,"Duplicate set number",IF(G281="BW","Logged (BW)","Logged"))))))))))))),"Check numeric fields"))</x:f>
      </x:c>
      <x:c r="J281" s="42" t="str">
        <x:f>IF(I281="Logged",E281*F281,"")</x:f>
      </x:c>
      <x:c r="K281" s="43" t="str">
        <x:f>IF(LEFT(I281,6)="Logged",IF(COUNTIFS($A$6:A281,"="&amp;A281,$I$6:I281,"Logged")+COUNTIFS($A$6:A281,"="&amp;A281,$I$6:I281,"Logged (BW)")=1,1,0),"")</x:f>
      </x:c>
    </x:row>
    <x:row r="282" ht="25" customHeight="1">
      <x:c r="A282" s="30"/>
      <x:c r="B282" s="37"/>
      <x:c r="C282" s="7"/>
      <x:c r="D282" s="39"/>
      <x:c r="E282" s="39"/>
      <x:c r="F282" s="40"/>
      <x:c r="G282" s="41"/>
      <x:c r="H282" s="7"/>
      <x:c r="I282" s="22" t="str">
        <x:f>IF(COUNTA(A282:H282)=0,"",IFERROR(IF(OR(NOT(ISTEXT(A282)),LEN(TRIM(A282))=0,A282&lt;&gt;TRIM(A282)),"Check session ID",IF(OR(ISNUMBER(FIND("*",A282)),ISNUMBER(FIND("?",A282)),ISNUMBER(FIND("~",A282))),"Check ID characters",IF(OR(NOT(ISNUMBER(B282)),B282&lt;1,B282&gt;2958465,MOD(B282,1)&lt;&gt;0),"Check date",IF(OR(NOT(ISTEXT(C282)),LEN(TRIM(C282))=0,C282&lt;&gt;TRIM(C282)),"Check exercise name",IF(OR(ISNUMBER(FIND("*",C282)),ISNUMBER(FIND("?",C282)),ISNUMBER(FIND("~",C282))),"Check name characters",IF(OR(NOT(ISNUMBER(D282)),D282&lt;1,MOD(D282,1)&lt;&gt;0),"Check set number",IF(OR(NOT(ISNUMBER(E282)),E282&lt;1,MOD(E282,1)&lt;&gt;0),"Check reps",IF(AND(G282&lt;&gt;"kg",G282&lt;&gt;"lb",G282&lt;&gt;"BW"),"Choose kg, lb or BW",IF(NOT(ISNUMBER(F282)),"Enter numeric load",IF(IF(G282="BW",F282&lt;&gt;0,F282&lt;=0),"Check load / unit",IF(COUNTIFS($A$6:$A$505,"="&amp;A282,$B$6:$B$505,"&gt;=1",$B$6:$B$505,"&lt;&gt;"&amp;B282)&gt;0,"ID has multiple dates",IF(COUNTIFS($A$6:$A$505,"="&amp;A282,$C$6:$C$505,"="&amp;C282,$D$6:$D$505,D282)&gt;1,"Duplicate set number",IF(G282="BW","Logged (BW)","Logged"))))))))))))),"Check numeric fields"))</x:f>
      </x:c>
      <x:c r="J282" s="42" t="str">
        <x:f>IF(I282="Logged",E282*F282,"")</x:f>
      </x:c>
      <x:c r="K282" s="43" t="str">
        <x:f>IF(LEFT(I282,6)="Logged",IF(COUNTIFS($A$6:A282,"="&amp;A282,$I$6:I282,"Logged")+COUNTIFS($A$6:A282,"="&amp;A282,$I$6:I282,"Logged (BW)")=1,1,0),"")</x:f>
      </x:c>
    </x:row>
    <x:row r="283" ht="25" customHeight="1">
      <x:c r="A283" s="30"/>
      <x:c r="B283" s="37"/>
      <x:c r="C283" s="7"/>
      <x:c r="D283" s="39"/>
      <x:c r="E283" s="39"/>
      <x:c r="F283" s="40"/>
      <x:c r="G283" s="41"/>
      <x:c r="H283" s="7"/>
      <x:c r="I283" s="22" t="str">
        <x:f>IF(COUNTA(A283:H283)=0,"",IFERROR(IF(OR(NOT(ISTEXT(A283)),LEN(TRIM(A283))=0,A283&lt;&gt;TRIM(A283)),"Check session ID",IF(OR(ISNUMBER(FIND("*",A283)),ISNUMBER(FIND("?",A283)),ISNUMBER(FIND("~",A283))),"Check ID characters",IF(OR(NOT(ISNUMBER(B283)),B283&lt;1,B283&gt;2958465,MOD(B283,1)&lt;&gt;0),"Check date",IF(OR(NOT(ISTEXT(C283)),LEN(TRIM(C283))=0,C283&lt;&gt;TRIM(C283)),"Check exercise name",IF(OR(ISNUMBER(FIND("*",C283)),ISNUMBER(FIND("?",C283)),ISNUMBER(FIND("~",C283))),"Check name characters",IF(OR(NOT(ISNUMBER(D283)),D283&lt;1,MOD(D283,1)&lt;&gt;0),"Check set number",IF(OR(NOT(ISNUMBER(E283)),E283&lt;1,MOD(E283,1)&lt;&gt;0),"Check reps",IF(AND(G283&lt;&gt;"kg",G283&lt;&gt;"lb",G283&lt;&gt;"BW"),"Choose kg, lb or BW",IF(NOT(ISNUMBER(F283)),"Enter numeric load",IF(IF(G283="BW",F283&lt;&gt;0,F283&lt;=0),"Check load / unit",IF(COUNTIFS($A$6:$A$505,"="&amp;A283,$B$6:$B$505,"&gt;=1",$B$6:$B$505,"&lt;&gt;"&amp;B283)&gt;0,"ID has multiple dates",IF(COUNTIFS($A$6:$A$505,"="&amp;A283,$C$6:$C$505,"="&amp;C283,$D$6:$D$505,D283)&gt;1,"Duplicate set number",IF(G283="BW","Logged (BW)","Logged"))))))))))))),"Check numeric fields"))</x:f>
      </x:c>
      <x:c r="J283" s="42" t="str">
        <x:f>IF(I283="Logged",E283*F283,"")</x:f>
      </x:c>
      <x:c r="K283" s="43" t="str">
        <x:f>IF(LEFT(I283,6)="Logged",IF(COUNTIFS($A$6:A283,"="&amp;A283,$I$6:I283,"Logged")+COUNTIFS($A$6:A283,"="&amp;A283,$I$6:I283,"Logged (BW)")=1,1,0),"")</x:f>
      </x:c>
    </x:row>
    <x:row r="284" ht="25" customHeight="1">
      <x:c r="A284" s="30"/>
      <x:c r="B284" s="37"/>
      <x:c r="C284" s="7"/>
      <x:c r="D284" s="39"/>
      <x:c r="E284" s="39"/>
      <x:c r="F284" s="40"/>
      <x:c r="G284" s="41"/>
      <x:c r="H284" s="7"/>
      <x:c r="I284" s="22" t="str">
        <x:f>IF(COUNTA(A284:H284)=0,"",IFERROR(IF(OR(NOT(ISTEXT(A284)),LEN(TRIM(A284))=0,A284&lt;&gt;TRIM(A284)),"Check session ID",IF(OR(ISNUMBER(FIND("*",A284)),ISNUMBER(FIND("?",A284)),ISNUMBER(FIND("~",A284))),"Check ID characters",IF(OR(NOT(ISNUMBER(B284)),B284&lt;1,B284&gt;2958465,MOD(B284,1)&lt;&gt;0),"Check date",IF(OR(NOT(ISTEXT(C284)),LEN(TRIM(C284))=0,C284&lt;&gt;TRIM(C284)),"Check exercise name",IF(OR(ISNUMBER(FIND("*",C284)),ISNUMBER(FIND("?",C284)),ISNUMBER(FIND("~",C284))),"Check name characters",IF(OR(NOT(ISNUMBER(D284)),D284&lt;1,MOD(D284,1)&lt;&gt;0),"Check set number",IF(OR(NOT(ISNUMBER(E284)),E284&lt;1,MOD(E284,1)&lt;&gt;0),"Check reps",IF(AND(G284&lt;&gt;"kg",G284&lt;&gt;"lb",G284&lt;&gt;"BW"),"Choose kg, lb or BW",IF(NOT(ISNUMBER(F284)),"Enter numeric load",IF(IF(G284="BW",F284&lt;&gt;0,F284&lt;=0),"Check load / unit",IF(COUNTIFS($A$6:$A$505,"="&amp;A284,$B$6:$B$505,"&gt;=1",$B$6:$B$505,"&lt;&gt;"&amp;B284)&gt;0,"ID has multiple dates",IF(COUNTIFS($A$6:$A$505,"="&amp;A284,$C$6:$C$505,"="&amp;C284,$D$6:$D$505,D284)&gt;1,"Duplicate set number",IF(G284="BW","Logged (BW)","Logged"))))))))))))),"Check numeric fields"))</x:f>
      </x:c>
      <x:c r="J284" s="42" t="str">
        <x:f>IF(I284="Logged",E284*F284,"")</x:f>
      </x:c>
      <x:c r="K284" s="43" t="str">
        <x:f>IF(LEFT(I284,6)="Logged",IF(COUNTIFS($A$6:A284,"="&amp;A284,$I$6:I284,"Logged")+COUNTIFS($A$6:A284,"="&amp;A284,$I$6:I284,"Logged (BW)")=1,1,0),"")</x:f>
      </x:c>
    </x:row>
    <x:row r="285" ht="25" customHeight="1">
      <x:c r="A285" s="30"/>
      <x:c r="B285" s="37"/>
      <x:c r="C285" s="7"/>
      <x:c r="D285" s="39"/>
      <x:c r="E285" s="39"/>
      <x:c r="F285" s="40"/>
      <x:c r="G285" s="41"/>
      <x:c r="H285" s="7"/>
      <x:c r="I285" s="22" t="str">
        <x:f>IF(COUNTA(A285:H285)=0,"",IFERROR(IF(OR(NOT(ISTEXT(A285)),LEN(TRIM(A285))=0,A285&lt;&gt;TRIM(A285)),"Check session ID",IF(OR(ISNUMBER(FIND("*",A285)),ISNUMBER(FIND("?",A285)),ISNUMBER(FIND("~",A285))),"Check ID characters",IF(OR(NOT(ISNUMBER(B285)),B285&lt;1,B285&gt;2958465,MOD(B285,1)&lt;&gt;0),"Check date",IF(OR(NOT(ISTEXT(C285)),LEN(TRIM(C285))=0,C285&lt;&gt;TRIM(C285)),"Check exercise name",IF(OR(ISNUMBER(FIND("*",C285)),ISNUMBER(FIND("?",C285)),ISNUMBER(FIND("~",C285))),"Check name characters",IF(OR(NOT(ISNUMBER(D285)),D285&lt;1,MOD(D285,1)&lt;&gt;0),"Check set number",IF(OR(NOT(ISNUMBER(E285)),E285&lt;1,MOD(E285,1)&lt;&gt;0),"Check reps",IF(AND(G285&lt;&gt;"kg",G285&lt;&gt;"lb",G285&lt;&gt;"BW"),"Choose kg, lb or BW",IF(NOT(ISNUMBER(F285)),"Enter numeric load",IF(IF(G285="BW",F285&lt;&gt;0,F285&lt;=0),"Check load / unit",IF(COUNTIFS($A$6:$A$505,"="&amp;A285,$B$6:$B$505,"&gt;=1",$B$6:$B$505,"&lt;&gt;"&amp;B285)&gt;0,"ID has multiple dates",IF(COUNTIFS($A$6:$A$505,"="&amp;A285,$C$6:$C$505,"="&amp;C285,$D$6:$D$505,D285)&gt;1,"Duplicate set number",IF(G285="BW","Logged (BW)","Logged"))))))))))))),"Check numeric fields"))</x:f>
      </x:c>
      <x:c r="J285" s="42" t="str">
        <x:f>IF(I285="Logged",E285*F285,"")</x:f>
      </x:c>
      <x:c r="K285" s="43" t="str">
        <x:f>IF(LEFT(I285,6)="Logged",IF(COUNTIFS($A$6:A285,"="&amp;A285,$I$6:I285,"Logged")+COUNTIFS($A$6:A285,"="&amp;A285,$I$6:I285,"Logged (BW)")=1,1,0),"")</x:f>
      </x:c>
    </x:row>
    <x:row r="286" ht="25" customHeight="1">
      <x:c r="A286" s="30"/>
      <x:c r="B286" s="37"/>
      <x:c r="C286" s="7"/>
      <x:c r="D286" s="39"/>
      <x:c r="E286" s="39"/>
      <x:c r="F286" s="40"/>
      <x:c r="G286" s="41"/>
      <x:c r="H286" s="7"/>
      <x:c r="I286" s="22" t="str">
        <x:f>IF(COUNTA(A286:H286)=0,"",IFERROR(IF(OR(NOT(ISTEXT(A286)),LEN(TRIM(A286))=0,A286&lt;&gt;TRIM(A286)),"Check session ID",IF(OR(ISNUMBER(FIND("*",A286)),ISNUMBER(FIND("?",A286)),ISNUMBER(FIND("~",A286))),"Check ID characters",IF(OR(NOT(ISNUMBER(B286)),B286&lt;1,B286&gt;2958465,MOD(B286,1)&lt;&gt;0),"Check date",IF(OR(NOT(ISTEXT(C286)),LEN(TRIM(C286))=0,C286&lt;&gt;TRIM(C286)),"Check exercise name",IF(OR(ISNUMBER(FIND("*",C286)),ISNUMBER(FIND("?",C286)),ISNUMBER(FIND("~",C286))),"Check name characters",IF(OR(NOT(ISNUMBER(D286)),D286&lt;1,MOD(D286,1)&lt;&gt;0),"Check set number",IF(OR(NOT(ISNUMBER(E286)),E286&lt;1,MOD(E286,1)&lt;&gt;0),"Check reps",IF(AND(G286&lt;&gt;"kg",G286&lt;&gt;"lb",G286&lt;&gt;"BW"),"Choose kg, lb or BW",IF(NOT(ISNUMBER(F286)),"Enter numeric load",IF(IF(G286="BW",F286&lt;&gt;0,F286&lt;=0),"Check load / unit",IF(COUNTIFS($A$6:$A$505,"="&amp;A286,$B$6:$B$505,"&gt;=1",$B$6:$B$505,"&lt;&gt;"&amp;B286)&gt;0,"ID has multiple dates",IF(COUNTIFS($A$6:$A$505,"="&amp;A286,$C$6:$C$505,"="&amp;C286,$D$6:$D$505,D286)&gt;1,"Duplicate set number",IF(G286="BW","Logged (BW)","Logged"))))))))))))),"Check numeric fields"))</x:f>
      </x:c>
      <x:c r="J286" s="42" t="str">
        <x:f>IF(I286="Logged",E286*F286,"")</x:f>
      </x:c>
      <x:c r="K286" s="43" t="str">
        <x:f>IF(LEFT(I286,6)="Logged",IF(COUNTIFS($A$6:A286,"="&amp;A286,$I$6:I286,"Logged")+COUNTIFS($A$6:A286,"="&amp;A286,$I$6:I286,"Logged (BW)")=1,1,0),"")</x:f>
      </x:c>
    </x:row>
    <x:row r="287" ht="25" customHeight="1">
      <x:c r="A287" s="30"/>
      <x:c r="B287" s="37"/>
      <x:c r="C287" s="7"/>
      <x:c r="D287" s="39"/>
      <x:c r="E287" s="39"/>
      <x:c r="F287" s="40"/>
      <x:c r="G287" s="41"/>
      <x:c r="H287" s="7"/>
      <x:c r="I287" s="22" t="str">
        <x:f>IF(COUNTA(A287:H287)=0,"",IFERROR(IF(OR(NOT(ISTEXT(A287)),LEN(TRIM(A287))=0,A287&lt;&gt;TRIM(A287)),"Check session ID",IF(OR(ISNUMBER(FIND("*",A287)),ISNUMBER(FIND("?",A287)),ISNUMBER(FIND("~",A287))),"Check ID characters",IF(OR(NOT(ISNUMBER(B287)),B287&lt;1,B287&gt;2958465,MOD(B287,1)&lt;&gt;0),"Check date",IF(OR(NOT(ISTEXT(C287)),LEN(TRIM(C287))=0,C287&lt;&gt;TRIM(C287)),"Check exercise name",IF(OR(ISNUMBER(FIND("*",C287)),ISNUMBER(FIND("?",C287)),ISNUMBER(FIND("~",C287))),"Check name characters",IF(OR(NOT(ISNUMBER(D287)),D287&lt;1,MOD(D287,1)&lt;&gt;0),"Check set number",IF(OR(NOT(ISNUMBER(E287)),E287&lt;1,MOD(E287,1)&lt;&gt;0),"Check reps",IF(AND(G287&lt;&gt;"kg",G287&lt;&gt;"lb",G287&lt;&gt;"BW"),"Choose kg, lb or BW",IF(NOT(ISNUMBER(F287)),"Enter numeric load",IF(IF(G287="BW",F287&lt;&gt;0,F287&lt;=0),"Check load / unit",IF(COUNTIFS($A$6:$A$505,"="&amp;A287,$B$6:$B$505,"&gt;=1",$B$6:$B$505,"&lt;&gt;"&amp;B287)&gt;0,"ID has multiple dates",IF(COUNTIFS($A$6:$A$505,"="&amp;A287,$C$6:$C$505,"="&amp;C287,$D$6:$D$505,D287)&gt;1,"Duplicate set number",IF(G287="BW","Logged (BW)","Logged"))))))))))))),"Check numeric fields"))</x:f>
      </x:c>
      <x:c r="J287" s="42" t="str">
        <x:f>IF(I287="Logged",E287*F287,"")</x:f>
      </x:c>
      <x:c r="K287" s="43" t="str">
        <x:f>IF(LEFT(I287,6)="Logged",IF(COUNTIFS($A$6:A287,"="&amp;A287,$I$6:I287,"Logged")+COUNTIFS($A$6:A287,"="&amp;A287,$I$6:I287,"Logged (BW)")=1,1,0),"")</x:f>
      </x:c>
    </x:row>
    <x:row r="288" ht="25" customHeight="1">
      <x:c r="A288" s="30"/>
      <x:c r="B288" s="37"/>
      <x:c r="C288" s="7"/>
      <x:c r="D288" s="39"/>
      <x:c r="E288" s="39"/>
      <x:c r="F288" s="40"/>
      <x:c r="G288" s="41"/>
      <x:c r="H288" s="7"/>
      <x:c r="I288" s="22" t="str">
        <x:f>IF(COUNTA(A288:H288)=0,"",IFERROR(IF(OR(NOT(ISTEXT(A288)),LEN(TRIM(A288))=0,A288&lt;&gt;TRIM(A288)),"Check session ID",IF(OR(ISNUMBER(FIND("*",A288)),ISNUMBER(FIND("?",A288)),ISNUMBER(FIND("~",A288))),"Check ID characters",IF(OR(NOT(ISNUMBER(B288)),B288&lt;1,B288&gt;2958465,MOD(B288,1)&lt;&gt;0),"Check date",IF(OR(NOT(ISTEXT(C288)),LEN(TRIM(C288))=0,C288&lt;&gt;TRIM(C288)),"Check exercise name",IF(OR(ISNUMBER(FIND("*",C288)),ISNUMBER(FIND("?",C288)),ISNUMBER(FIND("~",C288))),"Check name characters",IF(OR(NOT(ISNUMBER(D288)),D288&lt;1,MOD(D288,1)&lt;&gt;0),"Check set number",IF(OR(NOT(ISNUMBER(E288)),E288&lt;1,MOD(E288,1)&lt;&gt;0),"Check reps",IF(AND(G288&lt;&gt;"kg",G288&lt;&gt;"lb",G288&lt;&gt;"BW"),"Choose kg, lb or BW",IF(NOT(ISNUMBER(F288)),"Enter numeric load",IF(IF(G288="BW",F288&lt;&gt;0,F288&lt;=0),"Check load / unit",IF(COUNTIFS($A$6:$A$505,"="&amp;A288,$B$6:$B$505,"&gt;=1",$B$6:$B$505,"&lt;&gt;"&amp;B288)&gt;0,"ID has multiple dates",IF(COUNTIFS($A$6:$A$505,"="&amp;A288,$C$6:$C$505,"="&amp;C288,$D$6:$D$505,D288)&gt;1,"Duplicate set number",IF(G288="BW","Logged (BW)","Logged"))))))))))))),"Check numeric fields"))</x:f>
      </x:c>
      <x:c r="J288" s="42" t="str">
        <x:f>IF(I288="Logged",E288*F288,"")</x:f>
      </x:c>
      <x:c r="K288" s="43" t="str">
        <x:f>IF(LEFT(I288,6)="Logged",IF(COUNTIFS($A$6:A288,"="&amp;A288,$I$6:I288,"Logged")+COUNTIFS($A$6:A288,"="&amp;A288,$I$6:I288,"Logged (BW)")=1,1,0),"")</x:f>
      </x:c>
    </x:row>
    <x:row r="289" ht="25" customHeight="1">
      <x:c r="A289" s="30"/>
      <x:c r="B289" s="37"/>
      <x:c r="C289" s="7"/>
      <x:c r="D289" s="39"/>
      <x:c r="E289" s="39"/>
      <x:c r="F289" s="40"/>
      <x:c r="G289" s="41"/>
      <x:c r="H289" s="7"/>
      <x:c r="I289" s="22" t="str">
        <x:f>IF(COUNTA(A289:H289)=0,"",IFERROR(IF(OR(NOT(ISTEXT(A289)),LEN(TRIM(A289))=0,A289&lt;&gt;TRIM(A289)),"Check session ID",IF(OR(ISNUMBER(FIND("*",A289)),ISNUMBER(FIND("?",A289)),ISNUMBER(FIND("~",A289))),"Check ID characters",IF(OR(NOT(ISNUMBER(B289)),B289&lt;1,B289&gt;2958465,MOD(B289,1)&lt;&gt;0),"Check date",IF(OR(NOT(ISTEXT(C289)),LEN(TRIM(C289))=0,C289&lt;&gt;TRIM(C289)),"Check exercise name",IF(OR(ISNUMBER(FIND("*",C289)),ISNUMBER(FIND("?",C289)),ISNUMBER(FIND("~",C289))),"Check name characters",IF(OR(NOT(ISNUMBER(D289)),D289&lt;1,MOD(D289,1)&lt;&gt;0),"Check set number",IF(OR(NOT(ISNUMBER(E289)),E289&lt;1,MOD(E289,1)&lt;&gt;0),"Check reps",IF(AND(G289&lt;&gt;"kg",G289&lt;&gt;"lb",G289&lt;&gt;"BW"),"Choose kg, lb or BW",IF(NOT(ISNUMBER(F289)),"Enter numeric load",IF(IF(G289="BW",F289&lt;&gt;0,F289&lt;=0),"Check load / unit",IF(COUNTIFS($A$6:$A$505,"="&amp;A289,$B$6:$B$505,"&gt;=1",$B$6:$B$505,"&lt;&gt;"&amp;B289)&gt;0,"ID has multiple dates",IF(COUNTIFS($A$6:$A$505,"="&amp;A289,$C$6:$C$505,"="&amp;C289,$D$6:$D$505,D289)&gt;1,"Duplicate set number",IF(G289="BW","Logged (BW)","Logged"))))))))))))),"Check numeric fields"))</x:f>
      </x:c>
      <x:c r="J289" s="42" t="str">
        <x:f>IF(I289="Logged",E289*F289,"")</x:f>
      </x:c>
      <x:c r="K289" s="43" t="str">
        <x:f>IF(LEFT(I289,6)="Logged",IF(COUNTIFS($A$6:A289,"="&amp;A289,$I$6:I289,"Logged")+COUNTIFS($A$6:A289,"="&amp;A289,$I$6:I289,"Logged (BW)")=1,1,0),"")</x:f>
      </x:c>
    </x:row>
    <x:row r="290" ht="25" customHeight="1">
      <x:c r="A290" s="30"/>
      <x:c r="B290" s="37"/>
      <x:c r="C290" s="7"/>
      <x:c r="D290" s="39"/>
      <x:c r="E290" s="39"/>
      <x:c r="F290" s="40"/>
      <x:c r="G290" s="41"/>
      <x:c r="H290" s="7"/>
      <x:c r="I290" s="22" t="str">
        <x:f>IF(COUNTA(A290:H290)=0,"",IFERROR(IF(OR(NOT(ISTEXT(A290)),LEN(TRIM(A290))=0,A290&lt;&gt;TRIM(A290)),"Check session ID",IF(OR(ISNUMBER(FIND("*",A290)),ISNUMBER(FIND("?",A290)),ISNUMBER(FIND("~",A290))),"Check ID characters",IF(OR(NOT(ISNUMBER(B290)),B290&lt;1,B290&gt;2958465,MOD(B290,1)&lt;&gt;0),"Check date",IF(OR(NOT(ISTEXT(C290)),LEN(TRIM(C290))=0,C290&lt;&gt;TRIM(C290)),"Check exercise name",IF(OR(ISNUMBER(FIND("*",C290)),ISNUMBER(FIND("?",C290)),ISNUMBER(FIND("~",C290))),"Check name characters",IF(OR(NOT(ISNUMBER(D290)),D290&lt;1,MOD(D290,1)&lt;&gt;0),"Check set number",IF(OR(NOT(ISNUMBER(E290)),E290&lt;1,MOD(E290,1)&lt;&gt;0),"Check reps",IF(AND(G290&lt;&gt;"kg",G290&lt;&gt;"lb",G290&lt;&gt;"BW"),"Choose kg, lb or BW",IF(NOT(ISNUMBER(F290)),"Enter numeric load",IF(IF(G290="BW",F290&lt;&gt;0,F290&lt;=0),"Check load / unit",IF(COUNTIFS($A$6:$A$505,"="&amp;A290,$B$6:$B$505,"&gt;=1",$B$6:$B$505,"&lt;&gt;"&amp;B290)&gt;0,"ID has multiple dates",IF(COUNTIFS($A$6:$A$505,"="&amp;A290,$C$6:$C$505,"="&amp;C290,$D$6:$D$505,D290)&gt;1,"Duplicate set number",IF(G290="BW","Logged (BW)","Logged"))))))))))))),"Check numeric fields"))</x:f>
      </x:c>
      <x:c r="J290" s="42" t="str">
        <x:f>IF(I290="Logged",E290*F290,"")</x:f>
      </x:c>
      <x:c r="K290" s="43" t="str">
        <x:f>IF(LEFT(I290,6)="Logged",IF(COUNTIFS($A$6:A290,"="&amp;A290,$I$6:I290,"Logged")+COUNTIFS($A$6:A290,"="&amp;A290,$I$6:I290,"Logged (BW)")=1,1,0),"")</x:f>
      </x:c>
    </x:row>
    <x:row r="291" ht="25" customHeight="1">
      <x:c r="A291" s="30"/>
      <x:c r="B291" s="37"/>
      <x:c r="C291" s="7"/>
      <x:c r="D291" s="39"/>
      <x:c r="E291" s="39"/>
      <x:c r="F291" s="40"/>
      <x:c r="G291" s="41"/>
      <x:c r="H291" s="7"/>
      <x:c r="I291" s="22" t="str">
        <x:f>IF(COUNTA(A291:H291)=0,"",IFERROR(IF(OR(NOT(ISTEXT(A291)),LEN(TRIM(A291))=0,A291&lt;&gt;TRIM(A291)),"Check session ID",IF(OR(ISNUMBER(FIND("*",A291)),ISNUMBER(FIND("?",A291)),ISNUMBER(FIND("~",A291))),"Check ID characters",IF(OR(NOT(ISNUMBER(B291)),B291&lt;1,B291&gt;2958465,MOD(B291,1)&lt;&gt;0),"Check date",IF(OR(NOT(ISTEXT(C291)),LEN(TRIM(C291))=0,C291&lt;&gt;TRIM(C291)),"Check exercise name",IF(OR(ISNUMBER(FIND("*",C291)),ISNUMBER(FIND("?",C291)),ISNUMBER(FIND("~",C291))),"Check name characters",IF(OR(NOT(ISNUMBER(D291)),D291&lt;1,MOD(D291,1)&lt;&gt;0),"Check set number",IF(OR(NOT(ISNUMBER(E291)),E291&lt;1,MOD(E291,1)&lt;&gt;0),"Check reps",IF(AND(G291&lt;&gt;"kg",G291&lt;&gt;"lb",G291&lt;&gt;"BW"),"Choose kg, lb or BW",IF(NOT(ISNUMBER(F291)),"Enter numeric load",IF(IF(G291="BW",F291&lt;&gt;0,F291&lt;=0),"Check load / unit",IF(COUNTIFS($A$6:$A$505,"="&amp;A291,$B$6:$B$505,"&gt;=1",$B$6:$B$505,"&lt;&gt;"&amp;B291)&gt;0,"ID has multiple dates",IF(COUNTIFS($A$6:$A$505,"="&amp;A291,$C$6:$C$505,"="&amp;C291,$D$6:$D$505,D291)&gt;1,"Duplicate set number",IF(G291="BW","Logged (BW)","Logged"))))))))))))),"Check numeric fields"))</x:f>
      </x:c>
      <x:c r="J291" s="42" t="str">
        <x:f>IF(I291="Logged",E291*F291,"")</x:f>
      </x:c>
      <x:c r="K291" s="43" t="str">
        <x:f>IF(LEFT(I291,6)="Logged",IF(COUNTIFS($A$6:A291,"="&amp;A291,$I$6:I291,"Logged")+COUNTIFS($A$6:A291,"="&amp;A291,$I$6:I291,"Logged (BW)")=1,1,0),"")</x:f>
      </x:c>
    </x:row>
    <x:row r="292" ht="25" customHeight="1">
      <x:c r="A292" s="30"/>
      <x:c r="B292" s="37"/>
      <x:c r="C292" s="7"/>
      <x:c r="D292" s="39"/>
      <x:c r="E292" s="39"/>
      <x:c r="F292" s="40"/>
      <x:c r="G292" s="41"/>
      <x:c r="H292" s="7"/>
      <x:c r="I292" s="22" t="str">
        <x:f>IF(COUNTA(A292:H292)=0,"",IFERROR(IF(OR(NOT(ISTEXT(A292)),LEN(TRIM(A292))=0,A292&lt;&gt;TRIM(A292)),"Check session ID",IF(OR(ISNUMBER(FIND("*",A292)),ISNUMBER(FIND("?",A292)),ISNUMBER(FIND("~",A292))),"Check ID characters",IF(OR(NOT(ISNUMBER(B292)),B292&lt;1,B292&gt;2958465,MOD(B292,1)&lt;&gt;0),"Check date",IF(OR(NOT(ISTEXT(C292)),LEN(TRIM(C292))=0,C292&lt;&gt;TRIM(C292)),"Check exercise name",IF(OR(ISNUMBER(FIND("*",C292)),ISNUMBER(FIND("?",C292)),ISNUMBER(FIND("~",C292))),"Check name characters",IF(OR(NOT(ISNUMBER(D292)),D292&lt;1,MOD(D292,1)&lt;&gt;0),"Check set number",IF(OR(NOT(ISNUMBER(E292)),E292&lt;1,MOD(E292,1)&lt;&gt;0),"Check reps",IF(AND(G292&lt;&gt;"kg",G292&lt;&gt;"lb",G292&lt;&gt;"BW"),"Choose kg, lb or BW",IF(NOT(ISNUMBER(F292)),"Enter numeric load",IF(IF(G292="BW",F292&lt;&gt;0,F292&lt;=0),"Check load / unit",IF(COUNTIFS($A$6:$A$505,"="&amp;A292,$B$6:$B$505,"&gt;=1",$B$6:$B$505,"&lt;&gt;"&amp;B292)&gt;0,"ID has multiple dates",IF(COUNTIFS($A$6:$A$505,"="&amp;A292,$C$6:$C$505,"="&amp;C292,$D$6:$D$505,D292)&gt;1,"Duplicate set number",IF(G292="BW","Logged (BW)","Logged"))))))))))))),"Check numeric fields"))</x:f>
      </x:c>
      <x:c r="J292" s="42" t="str">
        <x:f>IF(I292="Logged",E292*F292,"")</x:f>
      </x:c>
      <x:c r="K292" s="43" t="str">
        <x:f>IF(LEFT(I292,6)="Logged",IF(COUNTIFS($A$6:A292,"="&amp;A292,$I$6:I292,"Logged")+COUNTIFS($A$6:A292,"="&amp;A292,$I$6:I292,"Logged (BW)")=1,1,0),"")</x:f>
      </x:c>
    </x:row>
    <x:row r="293" ht="25" customHeight="1">
      <x:c r="A293" s="30"/>
      <x:c r="B293" s="37"/>
      <x:c r="C293" s="7"/>
      <x:c r="D293" s="39"/>
      <x:c r="E293" s="39"/>
      <x:c r="F293" s="40"/>
      <x:c r="G293" s="41"/>
      <x:c r="H293" s="7"/>
      <x:c r="I293" s="22" t="str">
        <x:f>IF(COUNTA(A293:H293)=0,"",IFERROR(IF(OR(NOT(ISTEXT(A293)),LEN(TRIM(A293))=0,A293&lt;&gt;TRIM(A293)),"Check session ID",IF(OR(ISNUMBER(FIND("*",A293)),ISNUMBER(FIND("?",A293)),ISNUMBER(FIND("~",A293))),"Check ID characters",IF(OR(NOT(ISNUMBER(B293)),B293&lt;1,B293&gt;2958465,MOD(B293,1)&lt;&gt;0),"Check date",IF(OR(NOT(ISTEXT(C293)),LEN(TRIM(C293))=0,C293&lt;&gt;TRIM(C293)),"Check exercise name",IF(OR(ISNUMBER(FIND("*",C293)),ISNUMBER(FIND("?",C293)),ISNUMBER(FIND("~",C293))),"Check name characters",IF(OR(NOT(ISNUMBER(D293)),D293&lt;1,MOD(D293,1)&lt;&gt;0),"Check set number",IF(OR(NOT(ISNUMBER(E293)),E293&lt;1,MOD(E293,1)&lt;&gt;0),"Check reps",IF(AND(G293&lt;&gt;"kg",G293&lt;&gt;"lb",G293&lt;&gt;"BW"),"Choose kg, lb or BW",IF(NOT(ISNUMBER(F293)),"Enter numeric load",IF(IF(G293="BW",F293&lt;&gt;0,F293&lt;=0),"Check load / unit",IF(COUNTIFS($A$6:$A$505,"="&amp;A293,$B$6:$B$505,"&gt;=1",$B$6:$B$505,"&lt;&gt;"&amp;B293)&gt;0,"ID has multiple dates",IF(COUNTIFS($A$6:$A$505,"="&amp;A293,$C$6:$C$505,"="&amp;C293,$D$6:$D$505,D293)&gt;1,"Duplicate set number",IF(G293="BW","Logged (BW)","Logged"))))))))))))),"Check numeric fields"))</x:f>
      </x:c>
      <x:c r="J293" s="42" t="str">
        <x:f>IF(I293="Logged",E293*F293,"")</x:f>
      </x:c>
      <x:c r="K293" s="43" t="str">
        <x:f>IF(LEFT(I293,6)="Logged",IF(COUNTIFS($A$6:A293,"="&amp;A293,$I$6:I293,"Logged")+COUNTIFS($A$6:A293,"="&amp;A293,$I$6:I293,"Logged (BW)")=1,1,0),"")</x:f>
      </x:c>
    </x:row>
    <x:row r="294" ht="25" customHeight="1">
      <x:c r="A294" s="30"/>
      <x:c r="B294" s="37"/>
      <x:c r="C294" s="7"/>
      <x:c r="D294" s="39"/>
      <x:c r="E294" s="39"/>
      <x:c r="F294" s="40"/>
      <x:c r="G294" s="41"/>
      <x:c r="H294" s="7"/>
      <x:c r="I294" s="22" t="str">
        <x:f>IF(COUNTA(A294:H294)=0,"",IFERROR(IF(OR(NOT(ISTEXT(A294)),LEN(TRIM(A294))=0,A294&lt;&gt;TRIM(A294)),"Check session ID",IF(OR(ISNUMBER(FIND("*",A294)),ISNUMBER(FIND("?",A294)),ISNUMBER(FIND("~",A294))),"Check ID characters",IF(OR(NOT(ISNUMBER(B294)),B294&lt;1,B294&gt;2958465,MOD(B294,1)&lt;&gt;0),"Check date",IF(OR(NOT(ISTEXT(C294)),LEN(TRIM(C294))=0,C294&lt;&gt;TRIM(C294)),"Check exercise name",IF(OR(ISNUMBER(FIND("*",C294)),ISNUMBER(FIND("?",C294)),ISNUMBER(FIND("~",C294))),"Check name characters",IF(OR(NOT(ISNUMBER(D294)),D294&lt;1,MOD(D294,1)&lt;&gt;0),"Check set number",IF(OR(NOT(ISNUMBER(E294)),E294&lt;1,MOD(E294,1)&lt;&gt;0),"Check reps",IF(AND(G294&lt;&gt;"kg",G294&lt;&gt;"lb",G294&lt;&gt;"BW"),"Choose kg, lb or BW",IF(NOT(ISNUMBER(F294)),"Enter numeric load",IF(IF(G294="BW",F294&lt;&gt;0,F294&lt;=0),"Check load / unit",IF(COUNTIFS($A$6:$A$505,"="&amp;A294,$B$6:$B$505,"&gt;=1",$B$6:$B$505,"&lt;&gt;"&amp;B294)&gt;0,"ID has multiple dates",IF(COUNTIFS($A$6:$A$505,"="&amp;A294,$C$6:$C$505,"="&amp;C294,$D$6:$D$505,D294)&gt;1,"Duplicate set number",IF(G294="BW","Logged (BW)","Logged"))))))))))))),"Check numeric fields"))</x:f>
      </x:c>
      <x:c r="J294" s="42" t="str">
        <x:f>IF(I294="Logged",E294*F294,"")</x:f>
      </x:c>
      <x:c r="K294" s="43" t="str">
        <x:f>IF(LEFT(I294,6)="Logged",IF(COUNTIFS($A$6:A294,"="&amp;A294,$I$6:I294,"Logged")+COUNTIFS($A$6:A294,"="&amp;A294,$I$6:I294,"Logged (BW)")=1,1,0),"")</x:f>
      </x:c>
    </x:row>
    <x:row r="295" ht="25" customHeight="1">
      <x:c r="A295" s="30"/>
      <x:c r="B295" s="37"/>
      <x:c r="C295" s="7"/>
      <x:c r="D295" s="39"/>
      <x:c r="E295" s="39"/>
      <x:c r="F295" s="40"/>
      <x:c r="G295" s="41"/>
      <x:c r="H295" s="7"/>
      <x:c r="I295" s="22" t="str">
        <x:f>IF(COUNTA(A295:H295)=0,"",IFERROR(IF(OR(NOT(ISTEXT(A295)),LEN(TRIM(A295))=0,A295&lt;&gt;TRIM(A295)),"Check session ID",IF(OR(ISNUMBER(FIND("*",A295)),ISNUMBER(FIND("?",A295)),ISNUMBER(FIND("~",A295))),"Check ID characters",IF(OR(NOT(ISNUMBER(B295)),B295&lt;1,B295&gt;2958465,MOD(B295,1)&lt;&gt;0),"Check date",IF(OR(NOT(ISTEXT(C295)),LEN(TRIM(C295))=0,C295&lt;&gt;TRIM(C295)),"Check exercise name",IF(OR(ISNUMBER(FIND("*",C295)),ISNUMBER(FIND("?",C295)),ISNUMBER(FIND("~",C295))),"Check name characters",IF(OR(NOT(ISNUMBER(D295)),D295&lt;1,MOD(D295,1)&lt;&gt;0),"Check set number",IF(OR(NOT(ISNUMBER(E295)),E295&lt;1,MOD(E295,1)&lt;&gt;0),"Check reps",IF(AND(G295&lt;&gt;"kg",G295&lt;&gt;"lb",G295&lt;&gt;"BW"),"Choose kg, lb or BW",IF(NOT(ISNUMBER(F295)),"Enter numeric load",IF(IF(G295="BW",F295&lt;&gt;0,F295&lt;=0),"Check load / unit",IF(COUNTIFS($A$6:$A$505,"="&amp;A295,$B$6:$B$505,"&gt;=1",$B$6:$B$505,"&lt;&gt;"&amp;B295)&gt;0,"ID has multiple dates",IF(COUNTIFS($A$6:$A$505,"="&amp;A295,$C$6:$C$505,"="&amp;C295,$D$6:$D$505,D295)&gt;1,"Duplicate set number",IF(G295="BW","Logged (BW)","Logged"))))))))))))),"Check numeric fields"))</x:f>
      </x:c>
      <x:c r="J295" s="42" t="str">
        <x:f>IF(I295="Logged",E295*F295,"")</x:f>
      </x:c>
      <x:c r="K295" s="43" t="str">
        <x:f>IF(LEFT(I295,6)="Logged",IF(COUNTIFS($A$6:A295,"="&amp;A295,$I$6:I295,"Logged")+COUNTIFS($A$6:A295,"="&amp;A295,$I$6:I295,"Logged (BW)")=1,1,0),"")</x:f>
      </x:c>
    </x:row>
    <x:row r="296" ht="25" customHeight="1">
      <x:c r="A296" s="30"/>
      <x:c r="B296" s="37"/>
      <x:c r="C296" s="7"/>
      <x:c r="D296" s="39"/>
      <x:c r="E296" s="39"/>
      <x:c r="F296" s="40"/>
      <x:c r="G296" s="41"/>
      <x:c r="H296" s="7"/>
      <x:c r="I296" s="22" t="str">
        <x:f>IF(COUNTA(A296:H296)=0,"",IFERROR(IF(OR(NOT(ISTEXT(A296)),LEN(TRIM(A296))=0,A296&lt;&gt;TRIM(A296)),"Check session ID",IF(OR(ISNUMBER(FIND("*",A296)),ISNUMBER(FIND("?",A296)),ISNUMBER(FIND("~",A296))),"Check ID characters",IF(OR(NOT(ISNUMBER(B296)),B296&lt;1,B296&gt;2958465,MOD(B296,1)&lt;&gt;0),"Check date",IF(OR(NOT(ISTEXT(C296)),LEN(TRIM(C296))=0,C296&lt;&gt;TRIM(C296)),"Check exercise name",IF(OR(ISNUMBER(FIND("*",C296)),ISNUMBER(FIND("?",C296)),ISNUMBER(FIND("~",C296))),"Check name characters",IF(OR(NOT(ISNUMBER(D296)),D296&lt;1,MOD(D296,1)&lt;&gt;0),"Check set number",IF(OR(NOT(ISNUMBER(E296)),E296&lt;1,MOD(E296,1)&lt;&gt;0),"Check reps",IF(AND(G296&lt;&gt;"kg",G296&lt;&gt;"lb",G296&lt;&gt;"BW"),"Choose kg, lb or BW",IF(NOT(ISNUMBER(F296)),"Enter numeric load",IF(IF(G296="BW",F296&lt;&gt;0,F296&lt;=0),"Check load / unit",IF(COUNTIFS($A$6:$A$505,"="&amp;A296,$B$6:$B$505,"&gt;=1",$B$6:$B$505,"&lt;&gt;"&amp;B296)&gt;0,"ID has multiple dates",IF(COUNTIFS($A$6:$A$505,"="&amp;A296,$C$6:$C$505,"="&amp;C296,$D$6:$D$505,D296)&gt;1,"Duplicate set number",IF(G296="BW","Logged (BW)","Logged"))))))))))))),"Check numeric fields"))</x:f>
      </x:c>
      <x:c r="J296" s="42" t="str">
        <x:f>IF(I296="Logged",E296*F296,"")</x:f>
      </x:c>
      <x:c r="K296" s="43" t="str">
        <x:f>IF(LEFT(I296,6)="Logged",IF(COUNTIFS($A$6:A296,"="&amp;A296,$I$6:I296,"Logged")+COUNTIFS($A$6:A296,"="&amp;A296,$I$6:I296,"Logged (BW)")=1,1,0),"")</x:f>
      </x:c>
    </x:row>
    <x:row r="297" ht="25" customHeight="1">
      <x:c r="A297" s="30"/>
      <x:c r="B297" s="37"/>
      <x:c r="C297" s="7"/>
      <x:c r="D297" s="39"/>
      <x:c r="E297" s="39"/>
      <x:c r="F297" s="40"/>
      <x:c r="G297" s="41"/>
      <x:c r="H297" s="7"/>
      <x:c r="I297" s="22" t="str">
        <x:f>IF(COUNTA(A297:H297)=0,"",IFERROR(IF(OR(NOT(ISTEXT(A297)),LEN(TRIM(A297))=0,A297&lt;&gt;TRIM(A297)),"Check session ID",IF(OR(ISNUMBER(FIND("*",A297)),ISNUMBER(FIND("?",A297)),ISNUMBER(FIND("~",A297))),"Check ID characters",IF(OR(NOT(ISNUMBER(B297)),B297&lt;1,B297&gt;2958465,MOD(B297,1)&lt;&gt;0),"Check date",IF(OR(NOT(ISTEXT(C297)),LEN(TRIM(C297))=0,C297&lt;&gt;TRIM(C297)),"Check exercise name",IF(OR(ISNUMBER(FIND("*",C297)),ISNUMBER(FIND("?",C297)),ISNUMBER(FIND("~",C297))),"Check name characters",IF(OR(NOT(ISNUMBER(D297)),D297&lt;1,MOD(D297,1)&lt;&gt;0),"Check set number",IF(OR(NOT(ISNUMBER(E297)),E297&lt;1,MOD(E297,1)&lt;&gt;0),"Check reps",IF(AND(G297&lt;&gt;"kg",G297&lt;&gt;"lb",G297&lt;&gt;"BW"),"Choose kg, lb or BW",IF(NOT(ISNUMBER(F297)),"Enter numeric load",IF(IF(G297="BW",F297&lt;&gt;0,F297&lt;=0),"Check load / unit",IF(COUNTIFS($A$6:$A$505,"="&amp;A297,$B$6:$B$505,"&gt;=1",$B$6:$B$505,"&lt;&gt;"&amp;B297)&gt;0,"ID has multiple dates",IF(COUNTIFS($A$6:$A$505,"="&amp;A297,$C$6:$C$505,"="&amp;C297,$D$6:$D$505,D297)&gt;1,"Duplicate set number",IF(G297="BW","Logged (BW)","Logged"))))))))))))),"Check numeric fields"))</x:f>
      </x:c>
      <x:c r="J297" s="42" t="str">
        <x:f>IF(I297="Logged",E297*F297,"")</x:f>
      </x:c>
      <x:c r="K297" s="43" t="str">
        <x:f>IF(LEFT(I297,6)="Logged",IF(COUNTIFS($A$6:A297,"="&amp;A297,$I$6:I297,"Logged")+COUNTIFS($A$6:A297,"="&amp;A297,$I$6:I297,"Logged (BW)")=1,1,0),"")</x:f>
      </x:c>
    </x:row>
    <x:row r="298" ht="25" customHeight="1">
      <x:c r="A298" s="30"/>
      <x:c r="B298" s="37"/>
      <x:c r="C298" s="7"/>
      <x:c r="D298" s="39"/>
      <x:c r="E298" s="39"/>
      <x:c r="F298" s="40"/>
      <x:c r="G298" s="41"/>
      <x:c r="H298" s="7"/>
      <x:c r="I298" s="22" t="str">
        <x:f>IF(COUNTA(A298:H298)=0,"",IFERROR(IF(OR(NOT(ISTEXT(A298)),LEN(TRIM(A298))=0,A298&lt;&gt;TRIM(A298)),"Check session ID",IF(OR(ISNUMBER(FIND("*",A298)),ISNUMBER(FIND("?",A298)),ISNUMBER(FIND("~",A298))),"Check ID characters",IF(OR(NOT(ISNUMBER(B298)),B298&lt;1,B298&gt;2958465,MOD(B298,1)&lt;&gt;0),"Check date",IF(OR(NOT(ISTEXT(C298)),LEN(TRIM(C298))=0,C298&lt;&gt;TRIM(C298)),"Check exercise name",IF(OR(ISNUMBER(FIND("*",C298)),ISNUMBER(FIND("?",C298)),ISNUMBER(FIND("~",C298))),"Check name characters",IF(OR(NOT(ISNUMBER(D298)),D298&lt;1,MOD(D298,1)&lt;&gt;0),"Check set number",IF(OR(NOT(ISNUMBER(E298)),E298&lt;1,MOD(E298,1)&lt;&gt;0),"Check reps",IF(AND(G298&lt;&gt;"kg",G298&lt;&gt;"lb",G298&lt;&gt;"BW"),"Choose kg, lb or BW",IF(NOT(ISNUMBER(F298)),"Enter numeric load",IF(IF(G298="BW",F298&lt;&gt;0,F298&lt;=0),"Check load / unit",IF(COUNTIFS($A$6:$A$505,"="&amp;A298,$B$6:$B$505,"&gt;=1",$B$6:$B$505,"&lt;&gt;"&amp;B298)&gt;0,"ID has multiple dates",IF(COUNTIFS($A$6:$A$505,"="&amp;A298,$C$6:$C$505,"="&amp;C298,$D$6:$D$505,D298)&gt;1,"Duplicate set number",IF(G298="BW","Logged (BW)","Logged"))))))))))))),"Check numeric fields"))</x:f>
      </x:c>
      <x:c r="J298" s="42" t="str">
        <x:f>IF(I298="Logged",E298*F298,"")</x:f>
      </x:c>
      <x:c r="K298" s="43" t="str">
        <x:f>IF(LEFT(I298,6)="Logged",IF(COUNTIFS($A$6:A298,"="&amp;A298,$I$6:I298,"Logged")+COUNTIFS($A$6:A298,"="&amp;A298,$I$6:I298,"Logged (BW)")=1,1,0),"")</x:f>
      </x:c>
    </x:row>
    <x:row r="299" ht="25" customHeight="1">
      <x:c r="A299" s="30"/>
      <x:c r="B299" s="37"/>
      <x:c r="C299" s="7"/>
      <x:c r="D299" s="39"/>
      <x:c r="E299" s="39"/>
      <x:c r="F299" s="40"/>
      <x:c r="G299" s="41"/>
      <x:c r="H299" s="7"/>
      <x:c r="I299" s="22" t="str">
        <x:f>IF(COUNTA(A299:H299)=0,"",IFERROR(IF(OR(NOT(ISTEXT(A299)),LEN(TRIM(A299))=0,A299&lt;&gt;TRIM(A299)),"Check session ID",IF(OR(ISNUMBER(FIND("*",A299)),ISNUMBER(FIND("?",A299)),ISNUMBER(FIND("~",A299))),"Check ID characters",IF(OR(NOT(ISNUMBER(B299)),B299&lt;1,B299&gt;2958465,MOD(B299,1)&lt;&gt;0),"Check date",IF(OR(NOT(ISTEXT(C299)),LEN(TRIM(C299))=0,C299&lt;&gt;TRIM(C299)),"Check exercise name",IF(OR(ISNUMBER(FIND("*",C299)),ISNUMBER(FIND("?",C299)),ISNUMBER(FIND("~",C299))),"Check name characters",IF(OR(NOT(ISNUMBER(D299)),D299&lt;1,MOD(D299,1)&lt;&gt;0),"Check set number",IF(OR(NOT(ISNUMBER(E299)),E299&lt;1,MOD(E299,1)&lt;&gt;0),"Check reps",IF(AND(G299&lt;&gt;"kg",G299&lt;&gt;"lb",G299&lt;&gt;"BW"),"Choose kg, lb or BW",IF(NOT(ISNUMBER(F299)),"Enter numeric load",IF(IF(G299="BW",F299&lt;&gt;0,F299&lt;=0),"Check load / unit",IF(COUNTIFS($A$6:$A$505,"="&amp;A299,$B$6:$B$505,"&gt;=1",$B$6:$B$505,"&lt;&gt;"&amp;B299)&gt;0,"ID has multiple dates",IF(COUNTIFS($A$6:$A$505,"="&amp;A299,$C$6:$C$505,"="&amp;C299,$D$6:$D$505,D299)&gt;1,"Duplicate set number",IF(G299="BW","Logged (BW)","Logged"))))))))))))),"Check numeric fields"))</x:f>
      </x:c>
      <x:c r="J299" s="42" t="str">
        <x:f>IF(I299="Logged",E299*F299,"")</x:f>
      </x:c>
      <x:c r="K299" s="43" t="str">
        <x:f>IF(LEFT(I299,6)="Logged",IF(COUNTIFS($A$6:A299,"="&amp;A299,$I$6:I299,"Logged")+COUNTIFS($A$6:A299,"="&amp;A299,$I$6:I299,"Logged (BW)")=1,1,0),"")</x:f>
      </x:c>
    </x:row>
    <x:row r="300" ht="25" customHeight="1">
      <x:c r="A300" s="30"/>
      <x:c r="B300" s="37"/>
      <x:c r="C300" s="7"/>
      <x:c r="D300" s="39"/>
      <x:c r="E300" s="39"/>
      <x:c r="F300" s="40"/>
      <x:c r="G300" s="41"/>
      <x:c r="H300" s="7"/>
      <x:c r="I300" s="22" t="str">
        <x:f>IF(COUNTA(A300:H300)=0,"",IFERROR(IF(OR(NOT(ISTEXT(A300)),LEN(TRIM(A300))=0,A300&lt;&gt;TRIM(A300)),"Check session ID",IF(OR(ISNUMBER(FIND("*",A300)),ISNUMBER(FIND("?",A300)),ISNUMBER(FIND("~",A300))),"Check ID characters",IF(OR(NOT(ISNUMBER(B300)),B300&lt;1,B300&gt;2958465,MOD(B300,1)&lt;&gt;0),"Check date",IF(OR(NOT(ISTEXT(C300)),LEN(TRIM(C300))=0,C300&lt;&gt;TRIM(C300)),"Check exercise name",IF(OR(ISNUMBER(FIND("*",C300)),ISNUMBER(FIND("?",C300)),ISNUMBER(FIND("~",C300))),"Check name characters",IF(OR(NOT(ISNUMBER(D300)),D300&lt;1,MOD(D300,1)&lt;&gt;0),"Check set number",IF(OR(NOT(ISNUMBER(E300)),E300&lt;1,MOD(E300,1)&lt;&gt;0),"Check reps",IF(AND(G300&lt;&gt;"kg",G300&lt;&gt;"lb",G300&lt;&gt;"BW"),"Choose kg, lb or BW",IF(NOT(ISNUMBER(F300)),"Enter numeric load",IF(IF(G300="BW",F300&lt;&gt;0,F300&lt;=0),"Check load / unit",IF(COUNTIFS($A$6:$A$505,"="&amp;A300,$B$6:$B$505,"&gt;=1",$B$6:$B$505,"&lt;&gt;"&amp;B300)&gt;0,"ID has multiple dates",IF(COUNTIFS($A$6:$A$505,"="&amp;A300,$C$6:$C$505,"="&amp;C300,$D$6:$D$505,D300)&gt;1,"Duplicate set number",IF(G300="BW","Logged (BW)","Logged"))))))))))))),"Check numeric fields"))</x:f>
      </x:c>
      <x:c r="J300" s="42" t="str">
        <x:f>IF(I300="Logged",E300*F300,"")</x:f>
      </x:c>
      <x:c r="K300" s="43" t="str">
        <x:f>IF(LEFT(I300,6)="Logged",IF(COUNTIFS($A$6:A300,"="&amp;A300,$I$6:I300,"Logged")+COUNTIFS($A$6:A300,"="&amp;A300,$I$6:I300,"Logged (BW)")=1,1,0),"")</x:f>
      </x:c>
    </x:row>
    <x:row r="301" ht="25" customHeight="1">
      <x:c r="A301" s="30"/>
      <x:c r="B301" s="37"/>
      <x:c r="C301" s="7"/>
      <x:c r="D301" s="39"/>
      <x:c r="E301" s="39"/>
      <x:c r="F301" s="40"/>
      <x:c r="G301" s="41"/>
      <x:c r="H301" s="7"/>
      <x:c r="I301" s="22" t="str">
        <x:f>IF(COUNTA(A301:H301)=0,"",IFERROR(IF(OR(NOT(ISTEXT(A301)),LEN(TRIM(A301))=0,A301&lt;&gt;TRIM(A301)),"Check session ID",IF(OR(ISNUMBER(FIND("*",A301)),ISNUMBER(FIND("?",A301)),ISNUMBER(FIND("~",A301))),"Check ID characters",IF(OR(NOT(ISNUMBER(B301)),B301&lt;1,B301&gt;2958465,MOD(B301,1)&lt;&gt;0),"Check date",IF(OR(NOT(ISTEXT(C301)),LEN(TRIM(C301))=0,C301&lt;&gt;TRIM(C301)),"Check exercise name",IF(OR(ISNUMBER(FIND("*",C301)),ISNUMBER(FIND("?",C301)),ISNUMBER(FIND("~",C301))),"Check name characters",IF(OR(NOT(ISNUMBER(D301)),D301&lt;1,MOD(D301,1)&lt;&gt;0),"Check set number",IF(OR(NOT(ISNUMBER(E301)),E301&lt;1,MOD(E301,1)&lt;&gt;0),"Check reps",IF(AND(G301&lt;&gt;"kg",G301&lt;&gt;"lb",G301&lt;&gt;"BW"),"Choose kg, lb or BW",IF(NOT(ISNUMBER(F301)),"Enter numeric load",IF(IF(G301="BW",F301&lt;&gt;0,F301&lt;=0),"Check load / unit",IF(COUNTIFS($A$6:$A$505,"="&amp;A301,$B$6:$B$505,"&gt;=1",$B$6:$B$505,"&lt;&gt;"&amp;B301)&gt;0,"ID has multiple dates",IF(COUNTIFS($A$6:$A$505,"="&amp;A301,$C$6:$C$505,"="&amp;C301,$D$6:$D$505,D301)&gt;1,"Duplicate set number",IF(G301="BW","Logged (BW)","Logged"))))))))))))),"Check numeric fields"))</x:f>
      </x:c>
      <x:c r="J301" s="42" t="str">
        <x:f>IF(I301="Logged",E301*F301,"")</x:f>
      </x:c>
      <x:c r="K301" s="43" t="str">
        <x:f>IF(LEFT(I301,6)="Logged",IF(COUNTIFS($A$6:A301,"="&amp;A301,$I$6:I301,"Logged")+COUNTIFS($A$6:A301,"="&amp;A301,$I$6:I301,"Logged (BW)")=1,1,0),"")</x:f>
      </x:c>
    </x:row>
    <x:row r="302" ht="25" customHeight="1">
      <x:c r="A302" s="30"/>
      <x:c r="B302" s="37"/>
      <x:c r="C302" s="7"/>
      <x:c r="D302" s="39"/>
      <x:c r="E302" s="39"/>
      <x:c r="F302" s="40"/>
      <x:c r="G302" s="41"/>
      <x:c r="H302" s="7"/>
      <x:c r="I302" s="22" t="str">
        <x:f>IF(COUNTA(A302:H302)=0,"",IFERROR(IF(OR(NOT(ISTEXT(A302)),LEN(TRIM(A302))=0,A302&lt;&gt;TRIM(A302)),"Check session ID",IF(OR(ISNUMBER(FIND("*",A302)),ISNUMBER(FIND("?",A302)),ISNUMBER(FIND("~",A302))),"Check ID characters",IF(OR(NOT(ISNUMBER(B302)),B302&lt;1,B302&gt;2958465,MOD(B302,1)&lt;&gt;0),"Check date",IF(OR(NOT(ISTEXT(C302)),LEN(TRIM(C302))=0,C302&lt;&gt;TRIM(C302)),"Check exercise name",IF(OR(ISNUMBER(FIND("*",C302)),ISNUMBER(FIND("?",C302)),ISNUMBER(FIND("~",C302))),"Check name characters",IF(OR(NOT(ISNUMBER(D302)),D302&lt;1,MOD(D302,1)&lt;&gt;0),"Check set number",IF(OR(NOT(ISNUMBER(E302)),E302&lt;1,MOD(E302,1)&lt;&gt;0),"Check reps",IF(AND(G302&lt;&gt;"kg",G302&lt;&gt;"lb",G302&lt;&gt;"BW"),"Choose kg, lb or BW",IF(NOT(ISNUMBER(F302)),"Enter numeric load",IF(IF(G302="BW",F302&lt;&gt;0,F302&lt;=0),"Check load / unit",IF(COUNTIFS($A$6:$A$505,"="&amp;A302,$B$6:$B$505,"&gt;=1",$B$6:$B$505,"&lt;&gt;"&amp;B302)&gt;0,"ID has multiple dates",IF(COUNTIFS($A$6:$A$505,"="&amp;A302,$C$6:$C$505,"="&amp;C302,$D$6:$D$505,D302)&gt;1,"Duplicate set number",IF(G302="BW","Logged (BW)","Logged"))))))))))))),"Check numeric fields"))</x:f>
      </x:c>
      <x:c r="J302" s="42" t="str">
        <x:f>IF(I302="Logged",E302*F302,"")</x:f>
      </x:c>
      <x:c r="K302" s="43" t="str">
        <x:f>IF(LEFT(I302,6)="Logged",IF(COUNTIFS($A$6:A302,"="&amp;A302,$I$6:I302,"Logged")+COUNTIFS($A$6:A302,"="&amp;A302,$I$6:I302,"Logged (BW)")=1,1,0),"")</x:f>
      </x:c>
    </x:row>
    <x:row r="303" ht="25" customHeight="1">
      <x:c r="A303" s="30"/>
      <x:c r="B303" s="37"/>
      <x:c r="C303" s="7"/>
      <x:c r="D303" s="39"/>
      <x:c r="E303" s="39"/>
      <x:c r="F303" s="40"/>
      <x:c r="G303" s="41"/>
      <x:c r="H303" s="7"/>
      <x:c r="I303" s="22" t="str">
        <x:f>IF(COUNTA(A303:H303)=0,"",IFERROR(IF(OR(NOT(ISTEXT(A303)),LEN(TRIM(A303))=0,A303&lt;&gt;TRIM(A303)),"Check session ID",IF(OR(ISNUMBER(FIND("*",A303)),ISNUMBER(FIND("?",A303)),ISNUMBER(FIND("~",A303))),"Check ID characters",IF(OR(NOT(ISNUMBER(B303)),B303&lt;1,B303&gt;2958465,MOD(B303,1)&lt;&gt;0),"Check date",IF(OR(NOT(ISTEXT(C303)),LEN(TRIM(C303))=0,C303&lt;&gt;TRIM(C303)),"Check exercise name",IF(OR(ISNUMBER(FIND("*",C303)),ISNUMBER(FIND("?",C303)),ISNUMBER(FIND("~",C303))),"Check name characters",IF(OR(NOT(ISNUMBER(D303)),D303&lt;1,MOD(D303,1)&lt;&gt;0),"Check set number",IF(OR(NOT(ISNUMBER(E303)),E303&lt;1,MOD(E303,1)&lt;&gt;0),"Check reps",IF(AND(G303&lt;&gt;"kg",G303&lt;&gt;"lb",G303&lt;&gt;"BW"),"Choose kg, lb or BW",IF(NOT(ISNUMBER(F303)),"Enter numeric load",IF(IF(G303="BW",F303&lt;&gt;0,F303&lt;=0),"Check load / unit",IF(COUNTIFS($A$6:$A$505,"="&amp;A303,$B$6:$B$505,"&gt;=1",$B$6:$B$505,"&lt;&gt;"&amp;B303)&gt;0,"ID has multiple dates",IF(COUNTIFS($A$6:$A$505,"="&amp;A303,$C$6:$C$505,"="&amp;C303,$D$6:$D$505,D303)&gt;1,"Duplicate set number",IF(G303="BW","Logged (BW)","Logged"))))))))))))),"Check numeric fields"))</x:f>
      </x:c>
      <x:c r="J303" s="42" t="str">
        <x:f>IF(I303="Logged",E303*F303,"")</x:f>
      </x:c>
      <x:c r="K303" s="43" t="str">
        <x:f>IF(LEFT(I303,6)="Logged",IF(COUNTIFS($A$6:A303,"="&amp;A303,$I$6:I303,"Logged")+COUNTIFS($A$6:A303,"="&amp;A303,$I$6:I303,"Logged (BW)")=1,1,0),"")</x:f>
      </x:c>
    </x:row>
    <x:row r="304" ht="25" customHeight="1">
      <x:c r="A304" s="30"/>
      <x:c r="B304" s="37"/>
      <x:c r="C304" s="7"/>
      <x:c r="D304" s="39"/>
      <x:c r="E304" s="39"/>
      <x:c r="F304" s="40"/>
      <x:c r="G304" s="41"/>
      <x:c r="H304" s="7"/>
      <x:c r="I304" s="22" t="str">
        <x:f>IF(COUNTA(A304:H304)=0,"",IFERROR(IF(OR(NOT(ISTEXT(A304)),LEN(TRIM(A304))=0,A304&lt;&gt;TRIM(A304)),"Check session ID",IF(OR(ISNUMBER(FIND("*",A304)),ISNUMBER(FIND("?",A304)),ISNUMBER(FIND("~",A304))),"Check ID characters",IF(OR(NOT(ISNUMBER(B304)),B304&lt;1,B304&gt;2958465,MOD(B304,1)&lt;&gt;0),"Check date",IF(OR(NOT(ISTEXT(C304)),LEN(TRIM(C304))=0,C304&lt;&gt;TRIM(C304)),"Check exercise name",IF(OR(ISNUMBER(FIND("*",C304)),ISNUMBER(FIND("?",C304)),ISNUMBER(FIND("~",C304))),"Check name characters",IF(OR(NOT(ISNUMBER(D304)),D304&lt;1,MOD(D304,1)&lt;&gt;0),"Check set number",IF(OR(NOT(ISNUMBER(E304)),E304&lt;1,MOD(E304,1)&lt;&gt;0),"Check reps",IF(AND(G304&lt;&gt;"kg",G304&lt;&gt;"lb",G304&lt;&gt;"BW"),"Choose kg, lb or BW",IF(NOT(ISNUMBER(F304)),"Enter numeric load",IF(IF(G304="BW",F304&lt;&gt;0,F304&lt;=0),"Check load / unit",IF(COUNTIFS($A$6:$A$505,"="&amp;A304,$B$6:$B$505,"&gt;=1",$B$6:$B$505,"&lt;&gt;"&amp;B304)&gt;0,"ID has multiple dates",IF(COUNTIFS($A$6:$A$505,"="&amp;A304,$C$6:$C$505,"="&amp;C304,$D$6:$D$505,D304)&gt;1,"Duplicate set number",IF(G304="BW","Logged (BW)","Logged"))))))))))))),"Check numeric fields"))</x:f>
      </x:c>
      <x:c r="J304" s="42" t="str">
        <x:f>IF(I304="Logged",E304*F304,"")</x:f>
      </x:c>
      <x:c r="K304" s="43" t="str">
        <x:f>IF(LEFT(I304,6)="Logged",IF(COUNTIFS($A$6:A304,"="&amp;A304,$I$6:I304,"Logged")+COUNTIFS($A$6:A304,"="&amp;A304,$I$6:I304,"Logged (BW)")=1,1,0),"")</x:f>
      </x:c>
    </x:row>
    <x:row r="305" ht="25" customHeight="1">
      <x:c r="A305" s="30"/>
      <x:c r="B305" s="37"/>
      <x:c r="C305" s="7"/>
      <x:c r="D305" s="39"/>
      <x:c r="E305" s="39"/>
      <x:c r="F305" s="40"/>
      <x:c r="G305" s="41"/>
      <x:c r="H305" s="7"/>
      <x:c r="I305" s="22" t="str">
        <x:f>IF(COUNTA(A305:H305)=0,"",IFERROR(IF(OR(NOT(ISTEXT(A305)),LEN(TRIM(A305))=0,A305&lt;&gt;TRIM(A305)),"Check session ID",IF(OR(ISNUMBER(FIND("*",A305)),ISNUMBER(FIND("?",A305)),ISNUMBER(FIND("~",A305))),"Check ID characters",IF(OR(NOT(ISNUMBER(B305)),B305&lt;1,B305&gt;2958465,MOD(B305,1)&lt;&gt;0),"Check date",IF(OR(NOT(ISTEXT(C305)),LEN(TRIM(C305))=0,C305&lt;&gt;TRIM(C305)),"Check exercise name",IF(OR(ISNUMBER(FIND("*",C305)),ISNUMBER(FIND("?",C305)),ISNUMBER(FIND("~",C305))),"Check name characters",IF(OR(NOT(ISNUMBER(D305)),D305&lt;1,MOD(D305,1)&lt;&gt;0),"Check set number",IF(OR(NOT(ISNUMBER(E305)),E305&lt;1,MOD(E305,1)&lt;&gt;0),"Check reps",IF(AND(G305&lt;&gt;"kg",G305&lt;&gt;"lb",G305&lt;&gt;"BW"),"Choose kg, lb or BW",IF(NOT(ISNUMBER(F305)),"Enter numeric load",IF(IF(G305="BW",F305&lt;&gt;0,F305&lt;=0),"Check load / unit",IF(COUNTIFS($A$6:$A$505,"="&amp;A305,$B$6:$B$505,"&gt;=1",$B$6:$B$505,"&lt;&gt;"&amp;B305)&gt;0,"ID has multiple dates",IF(COUNTIFS($A$6:$A$505,"="&amp;A305,$C$6:$C$505,"="&amp;C305,$D$6:$D$505,D305)&gt;1,"Duplicate set number",IF(G305="BW","Logged (BW)","Logged"))))))))))))),"Check numeric fields"))</x:f>
      </x:c>
      <x:c r="J305" s="42" t="str">
        <x:f>IF(I305="Logged",E305*F305,"")</x:f>
      </x:c>
      <x:c r="K305" s="43" t="str">
        <x:f>IF(LEFT(I305,6)="Logged",IF(COUNTIFS($A$6:A305,"="&amp;A305,$I$6:I305,"Logged")+COUNTIFS($A$6:A305,"="&amp;A305,$I$6:I305,"Logged (BW)")=1,1,0),"")</x:f>
      </x:c>
    </x:row>
    <x:row r="306" ht="25" customHeight="1">
      <x:c r="A306" s="30"/>
      <x:c r="B306" s="37"/>
      <x:c r="C306" s="7"/>
      <x:c r="D306" s="39"/>
      <x:c r="E306" s="39"/>
      <x:c r="F306" s="40"/>
      <x:c r="G306" s="41"/>
      <x:c r="H306" s="7"/>
      <x:c r="I306" s="22" t="str">
        <x:f>IF(COUNTA(A306:H306)=0,"",IFERROR(IF(OR(NOT(ISTEXT(A306)),LEN(TRIM(A306))=0,A306&lt;&gt;TRIM(A306)),"Check session ID",IF(OR(ISNUMBER(FIND("*",A306)),ISNUMBER(FIND("?",A306)),ISNUMBER(FIND("~",A306))),"Check ID characters",IF(OR(NOT(ISNUMBER(B306)),B306&lt;1,B306&gt;2958465,MOD(B306,1)&lt;&gt;0),"Check date",IF(OR(NOT(ISTEXT(C306)),LEN(TRIM(C306))=0,C306&lt;&gt;TRIM(C306)),"Check exercise name",IF(OR(ISNUMBER(FIND("*",C306)),ISNUMBER(FIND("?",C306)),ISNUMBER(FIND("~",C306))),"Check name characters",IF(OR(NOT(ISNUMBER(D306)),D306&lt;1,MOD(D306,1)&lt;&gt;0),"Check set number",IF(OR(NOT(ISNUMBER(E306)),E306&lt;1,MOD(E306,1)&lt;&gt;0),"Check reps",IF(AND(G306&lt;&gt;"kg",G306&lt;&gt;"lb",G306&lt;&gt;"BW"),"Choose kg, lb or BW",IF(NOT(ISNUMBER(F306)),"Enter numeric load",IF(IF(G306="BW",F306&lt;&gt;0,F306&lt;=0),"Check load / unit",IF(COUNTIFS($A$6:$A$505,"="&amp;A306,$B$6:$B$505,"&gt;=1",$B$6:$B$505,"&lt;&gt;"&amp;B306)&gt;0,"ID has multiple dates",IF(COUNTIFS($A$6:$A$505,"="&amp;A306,$C$6:$C$505,"="&amp;C306,$D$6:$D$505,D306)&gt;1,"Duplicate set number",IF(G306="BW","Logged (BW)","Logged"))))))))))))),"Check numeric fields"))</x:f>
      </x:c>
      <x:c r="J306" s="42" t="str">
        <x:f>IF(I306="Logged",E306*F306,"")</x:f>
      </x:c>
      <x:c r="K306" s="43" t="str">
        <x:f>IF(LEFT(I306,6)="Logged",IF(COUNTIFS($A$6:A306,"="&amp;A306,$I$6:I306,"Logged")+COUNTIFS($A$6:A306,"="&amp;A306,$I$6:I306,"Logged (BW)")=1,1,0),"")</x:f>
      </x:c>
    </x:row>
    <x:row r="307" ht="25" customHeight="1">
      <x:c r="A307" s="30"/>
      <x:c r="B307" s="37"/>
      <x:c r="C307" s="7"/>
      <x:c r="D307" s="39"/>
      <x:c r="E307" s="39"/>
      <x:c r="F307" s="40"/>
      <x:c r="G307" s="41"/>
      <x:c r="H307" s="7"/>
      <x:c r="I307" s="22" t="str">
        <x:f>IF(COUNTA(A307:H307)=0,"",IFERROR(IF(OR(NOT(ISTEXT(A307)),LEN(TRIM(A307))=0,A307&lt;&gt;TRIM(A307)),"Check session ID",IF(OR(ISNUMBER(FIND("*",A307)),ISNUMBER(FIND("?",A307)),ISNUMBER(FIND("~",A307))),"Check ID characters",IF(OR(NOT(ISNUMBER(B307)),B307&lt;1,B307&gt;2958465,MOD(B307,1)&lt;&gt;0),"Check date",IF(OR(NOT(ISTEXT(C307)),LEN(TRIM(C307))=0,C307&lt;&gt;TRIM(C307)),"Check exercise name",IF(OR(ISNUMBER(FIND("*",C307)),ISNUMBER(FIND("?",C307)),ISNUMBER(FIND("~",C307))),"Check name characters",IF(OR(NOT(ISNUMBER(D307)),D307&lt;1,MOD(D307,1)&lt;&gt;0),"Check set number",IF(OR(NOT(ISNUMBER(E307)),E307&lt;1,MOD(E307,1)&lt;&gt;0),"Check reps",IF(AND(G307&lt;&gt;"kg",G307&lt;&gt;"lb",G307&lt;&gt;"BW"),"Choose kg, lb or BW",IF(NOT(ISNUMBER(F307)),"Enter numeric load",IF(IF(G307="BW",F307&lt;&gt;0,F307&lt;=0),"Check load / unit",IF(COUNTIFS($A$6:$A$505,"="&amp;A307,$B$6:$B$505,"&gt;=1",$B$6:$B$505,"&lt;&gt;"&amp;B307)&gt;0,"ID has multiple dates",IF(COUNTIFS($A$6:$A$505,"="&amp;A307,$C$6:$C$505,"="&amp;C307,$D$6:$D$505,D307)&gt;1,"Duplicate set number",IF(G307="BW","Logged (BW)","Logged"))))))))))))),"Check numeric fields"))</x:f>
      </x:c>
      <x:c r="J307" s="42" t="str">
        <x:f>IF(I307="Logged",E307*F307,"")</x:f>
      </x:c>
      <x:c r="K307" s="43" t="str">
        <x:f>IF(LEFT(I307,6)="Logged",IF(COUNTIFS($A$6:A307,"="&amp;A307,$I$6:I307,"Logged")+COUNTIFS($A$6:A307,"="&amp;A307,$I$6:I307,"Logged (BW)")=1,1,0),"")</x:f>
      </x:c>
    </x:row>
    <x:row r="308" ht="25" customHeight="1">
      <x:c r="A308" s="30"/>
      <x:c r="B308" s="37"/>
      <x:c r="C308" s="7"/>
      <x:c r="D308" s="39"/>
      <x:c r="E308" s="39"/>
      <x:c r="F308" s="40"/>
      <x:c r="G308" s="41"/>
      <x:c r="H308" s="7"/>
      <x:c r="I308" s="22" t="str">
        <x:f>IF(COUNTA(A308:H308)=0,"",IFERROR(IF(OR(NOT(ISTEXT(A308)),LEN(TRIM(A308))=0,A308&lt;&gt;TRIM(A308)),"Check session ID",IF(OR(ISNUMBER(FIND("*",A308)),ISNUMBER(FIND("?",A308)),ISNUMBER(FIND("~",A308))),"Check ID characters",IF(OR(NOT(ISNUMBER(B308)),B308&lt;1,B308&gt;2958465,MOD(B308,1)&lt;&gt;0),"Check date",IF(OR(NOT(ISTEXT(C308)),LEN(TRIM(C308))=0,C308&lt;&gt;TRIM(C308)),"Check exercise name",IF(OR(ISNUMBER(FIND("*",C308)),ISNUMBER(FIND("?",C308)),ISNUMBER(FIND("~",C308))),"Check name characters",IF(OR(NOT(ISNUMBER(D308)),D308&lt;1,MOD(D308,1)&lt;&gt;0),"Check set number",IF(OR(NOT(ISNUMBER(E308)),E308&lt;1,MOD(E308,1)&lt;&gt;0),"Check reps",IF(AND(G308&lt;&gt;"kg",G308&lt;&gt;"lb",G308&lt;&gt;"BW"),"Choose kg, lb or BW",IF(NOT(ISNUMBER(F308)),"Enter numeric load",IF(IF(G308="BW",F308&lt;&gt;0,F308&lt;=0),"Check load / unit",IF(COUNTIFS($A$6:$A$505,"="&amp;A308,$B$6:$B$505,"&gt;=1",$B$6:$B$505,"&lt;&gt;"&amp;B308)&gt;0,"ID has multiple dates",IF(COUNTIFS($A$6:$A$505,"="&amp;A308,$C$6:$C$505,"="&amp;C308,$D$6:$D$505,D308)&gt;1,"Duplicate set number",IF(G308="BW","Logged (BW)","Logged"))))))))))))),"Check numeric fields"))</x:f>
      </x:c>
      <x:c r="J308" s="42" t="str">
        <x:f>IF(I308="Logged",E308*F308,"")</x:f>
      </x:c>
      <x:c r="K308" s="43" t="str">
        <x:f>IF(LEFT(I308,6)="Logged",IF(COUNTIFS($A$6:A308,"="&amp;A308,$I$6:I308,"Logged")+COUNTIFS($A$6:A308,"="&amp;A308,$I$6:I308,"Logged (BW)")=1,1,0),"")</x:f>
      </x:c>
    </x:row>
    <x:row r="309" ht="25" customHeight="1">
      <x:c r="A309" s="30"/>
      <x:c r="B309" s="37"/>
      <x:c r="C309" s="7"/>
      <x:c r="D309" s="39"/>
      <x:c r="E309" s="39"/>
      <x:c r="F309" s="40"/>
      <x:c r="G309" s="41"/>
      <x:c r="H309" s="7"/>
      <x:c r="I309" s="22" t="str">
        <x:f>IF(COUNTA(A309:H309)=0,"",IFERROR(IF(OR(NOT(ISTEXT(A309)),LEN(TRIM(A309))=0,A309&lt;&gt;TRIM(A309)),"Check session ID",IF(OR(ISNUMBER(FIND("*",A309)),ISNUMBER(FIND("?",A309)),ISNUMBER(FIND("~",A309))),"Check ID characters",IF(OR(NOT(ISNUMBER(B309)),B309&lt;1,B309&gt;2958465,MOD(B309,1)&lt;&gt;0),"Check date",IF(OR(NOT(ISTEXT(C309)),LEN(TRIM(C309))=0,C309&lt;&gt;TRIM(C309)),"Check exercise name",IF(OR(ISNUMBER(FIND("*",C309)),ISNUMBER(FIND("?",C309)),ISNUMBER(FIND("~",C309))),"Check name characters",IF(OR(NOT(ISNUMBER(D309)),D309&lt;1,MOD(D309,1)&lt;&gt;0),"Check set number",IF(OR(NOT(ISNUMBER(E309)),E309&lt;1,MOD(E309,1)&lt;&gt;0),"Check reps",IF(AND(G309&lt;&gt;"kg",G309&lt;&gt;"lb",G309&lt;&gt;"BW"),"Choose kg, lb or BW",IF(NOT(ISNUMBER(F309)),"Enter numeric load",IF(IF(G309="BW",F309&lt;&gt;0,F309&lt;=0),"Check load / unit",IF(COUNTIFS($A$6:$A$505,"="&amp;A309,$B$6:$B$505,"&gt;=1",$B$6:$B$505,"&lt;&gt;"&amp;B309)&gt;0,"ID has multiple dates",IF(COUNTIFS($A$6:$A$505,"="&amp;A309,$C$6:$C$505,"="&amp;C309,$D$6:$D$505,D309)&gt;1,"Duplicate set number",IF(G309="BW","Logged (BW)","Logged"))))))))))))),"Check numeric fields"))</x:f>
      </x:c>
      <x:c r="J309" s="42" t="str">
        <x:f>IF(I309="Logged",E309*F309,"")</x:f>
      </x:c>
      <x:c r="K309" s="43" t="str">
        <x:f>IF(LEFT(I309,6)="Logged",IF(COUNTIFS($A$6:A309,"="&amp;A309,$I$6:I309,"Logged")+COUNTIFS($A$6:A309,"="&amp;A309,$I$6:I309,"Logged (BW)")=1,1,0),"")</x:f>
      </x:c>
    </x:row>
    <x:row r="310" ht="25" customHeight="1">
      <x:c r="A310" s="30"/>
      <x:c r="B310" s="37"/>
      <x:c r="C310" s="7"/>
      <x:c r="D310" s="39"/>
      <x:c r="E310" s="39"/>
      <x:c r="F310" s="40"/>
      <x:c r="G310" s="41"/>
      <x:c r="H310" s="7"/>
      <x:c r="I310" s="22" t="str">
        <x:f>IF(COUNTA(A310:H310)=0,"",IFERROR(IF(OR(NOT(ISTEXT(A310)),LEN(TRIM(A310))=0,A310&lt;&gt;TRIM(A310)),"Check session ID",IF(OR(ISNUMBER(FIND("*",A310)),ISNUMBER(FIND("?",A310)),ISNUMBER(FIND("~",A310))),"Check ID characters",IF(OR(NOT(ISNUMBER(B310)),B310&lt;1,B310&gt;2958465,MOD(B310,1)&lt;&gt;0),"Check date",IF(OR(NOT(ISTEXT(C310)),LEN(TRIM(C310))=0,C310&lt;&gt;TRIM(C310)),"Check exercise name",IF(OR(ISNUMBER(FIND("*",C310)),ISNUMBER(FIND("?",C310)),ISNUMBER(FIND("~",C310))),"Check name characters",IF(OR(NOT(ISNUMBER(D310)),D310&lt;1,MOD(D310,1)&lt;&gt;0),"Check set number",IF(OR(NOT(ISNUMBER(E310)),E310&lt;1,MOD(E310,1)&lt;&gt;0),"Check reps",IF(AND(G310&lt;&gt;"kg",G310&lt;&gt;"lb",G310&lt;&gt;"BW"),"Choose kg, lb or BW",IF(NOT(ISNUMBER(F310)),"Enter numeric load",IF(IF(G310="BW",F310&lt;&gt;0,F310&lt;=0),"Check load / unit",IF(COUNTIFS($A$6:$A$505,"="&amp;A310,$B$6:$B$505,"&gt;=1",$B$6:$B$505,"&lt;&gt;"&amp;B310)&gt;0,"ID has multiple dates",IF(COUNTIFS($A$6:$A$505,"="&amp;A310,$C$6:$C$505,"="&amp;C310,$D$6:$D$505,D310)&gt;1,"Duplicate set number",IF(G310="BW","Logged (BW)","Logged"))))))))))))),"Check numeric fields"))</x:f>
      </x:c>
      <x:c r="J310" s="42" t="str">
        <x:f>IF(I310="Logged",E310*F310,"")</x:f>
      </x:c>
      <x:c r="K310" s="43" t="str">
        <x:f>IF(LEFT(I310,6)="Logged",IF(COUNTIFS($A$6:A310,"="&amp;A310,$I$6:I310,"Logged")+COUNTIFS($A$6:A310,"="&amp;A310,$I$6:I310,"Logged (BW)")=1,1,0),"")</x:f>
      </x:c>
    </x:row>
    <x:row r="311" ht="25" customHeight="1">
      <x:c r="A311" s="30"/>
      <x:c r="B311" s="37"/>
      <x:c r="C311" s="7"/>
      <x:c r="D311" s="39"/>
      <x:c r="E311" s="39"/>
      <x:c r="F311" s="40"/>
      <x:c r="G311" s="41"/>
      <x:c r="H311" s="7"/>
      <x:c r="I311" s="22" t="str">
        <x:f>IF(COUNTA(A311:H311)=0,"",IFERROR(IF(OR(NOT(ISTEXT(A311)),LEN(TRIM(A311))=0,A311&lt;&gt;TRIM(A311)),"Check session ID",IF(OR(ISNUMBER(FIND("*",A311)),ISNUMBER(FIND("?",A311)),ISNUMBER(FIND("~",A311))),"Check ID characters",IF(OR(NOT(ISNUMBER(B311)),B311&lt;1,B311&gt;2958465,MOD(B311,1)&lt;&gt;0),"Check date",IF(OR(NOT(ISTEXT(C311)),LEN(TRIM(C311))=0,C311&lt;&gt;TRIM(C311)),"Check exercise name",IF(OR(ISNUMBER(FIND("*",C311)),ISNUMBER(FIND("?",C311)),ISNUMBER(FIND("~",C311))),"Check name characters",IF(OR(NOT(ISNUMBER(D311)),D311&lt;1,MOD(D311,1)&lt;&gt;0),"Check set number",IF(OR(NOT(ISNUMBER(E311)),E311&lt;1,MOD(E311,1)&lt;&gt;0),"Check reps",IF(AND(G311&lt;&gt;"kg",G311&lt;&gt;"lb",G311&lt;&gt;"BW"),"Choose kg, lb or BW",IF(NOT(ISNUMBER(F311)),"Enter numeric load",IF(IF(G311="BW",F311&lt;&gt;0,F311&lt;=0),"Check load / unit",IF(COUNTIFS($A$6:$A$505,"="&amp;A311,$B$6:$B$505,"&gt;=1",$B$6:$B$505,"&lt;&gt;"&amp;B311)&gt;0,"ID has multiple dates",IF(COUNTIFS($A$6:$A$505,"="&amp;A311,$C$6:$C$505,"="&amp;C311,$D$6:$D$505,D311)&gt;1,"Duplicate set number",IF(G311="BW","Logged (BW)","Logged"))))))))))))),"Check numeric fields"))</x:f>
      </x:c>
      <x:c r="J311" s="42" t="str">
        <x:f>IF(I311="Logged",E311*F311,"")</x:f>
      </x:c>
      <x:c r="K311" s="43" t="str">
        <x:f>IF(LEFT(I311,6)="Logged",IF(COUNTIFS($A$6:A311,"="&amp;A311,$I$6:I311,"Logged")+COUNTIFS($A$6:A311,"="&amp;A311,$I$6:I311,"Logged (BW)")=1,1,0),"")</x:f>
      </x:c>
    </x:row>
    <x:row r="312" ht="25" customHeight="1">
      <x:c r="A312" s="30"/>
      <x:c r="B312" s="37"/>
      <x:c r="C312" s="7"/>
      <x:c r="D312" s="39"/>
      <x:c r="E312" s="39"/>
      <x:c r="F312" s="40"/>
      <x:c r="G312" s="41"/>
      <x:c r="H312" s="7"/>
      <x:c r="I312" s="22" t="str">
        <x:f>IF(COUNTA(A312:H312)=0,"",IFERROR(IF(OR(NOT(ISTEXT(A312)),LEN(TRIM(A312))=0,A312&lt;&gt;TRIM(A312)),"Check session ID",IF(OR(ISNUMBER(FIND("*",A312)),ISNUMBER(FIND("?",A312)),ISNUMBER(FIND("~",A312))),"Check ID characters",IF(OR(NOT(ISNUMBER(B312)),B312&lt;1,B312&gt;2958465,MOD(B312,1)&lt;&gt;0),"Check date",IF(OR(NOT(ISTEXT(C312)),LEN(TRIM(C312))=0,C312&lt;&gt;TRIM(C312)),"Check exercise name",IF(OR(ISNUMBER(FIND("*",C312)),ISNUMBER(FIND("?",C312)),ISNUMBER(FIND("~",C312))),"Check name characters",IF(OR(NOT(ISNUMBER(D312)),D312&lt;1,MOD(D312,1)&lt;&gt;0),"Check set number",IF(OR(NOT(ISNUMBER(E312)),E312&lt;1,MOD(E312,1)&lt;&gt;0),"Check reps",IF(AND(G312&lt;&gt;"kg",G312&lt;&gt;"lb",G312&lt;&gt;"BW"),"Choose kg, lb or BW",IF(NOT(ISNUMBER(F312)),"Enter numeric load",IF(IF(G312="BW",F312&lt;&gt;0,F312&lt;=0),"Check load / unit",IF(COUNTIFS($A$6:$A$505,"="&amp;A312,$B$6:$B$505,"&gt;=1",$B$6:$B$505,"&lt;&gt;"&amp;B312)&gt;0,"ID has multiple dates",IF(COUNTIFS($A$6:$A$505,"="&amp;A312,$C$6:$C$505,"="&amp;C312,$D$6:$D$505,D312)&gt;1,"Duplicate set number",IF(G312="BW","Logged (BW)","Logged"))))))))))))),"Check numeric fields"))</x:f>
      </x:c>
      <x:c r="J312" s="42" t="str">
        <x:f>IF(I312="Logged",E312*F312,"")</x:f>
      </x:c>
      <x:c r="K312" s="43" t="str">
        <x:f>IF(LEFT(I312,6)="Logged",IF(COUNTIFS($A$6:A312,"="&amp;A312,$I$6:I312,"Logged")+COUNTIFS($A$6:A312,"="&amp;A312,$I$6:I312,"Logged (BW)")=1,1,0),"")</x:f>
      </x:c>
    </x:row>
    <x:row r="313" ht="25" customHeight="1">
      <x:c r="A313" s="30"/>
      <x:c r="B313" s="37"/>
      <x:c r="C313" s="7"/>
      <x:c r="D313" s="39"/>
      <x:c r="E313" s="39"/>
      <x:c r="F313" s="40"/>
      <x:c r="G313" s="41"/>
      <x:c r="H313" s="7"/>
      <x:c r="I313" s="22" t="str">
        <x:f>IF(COUNTA(A313:H313)=0,"",IFERROR(IF(OR(NOT(ISTEXT(A313)),LEN(TRIM(A313))=0,A313&lt;&gt;TRIM(A313)),"Check session ID",IF(OR(ISNUMBER(FIND("*",A313)),ISNUMBER(FIND("?",A313)),ISNUMBER(FIND("~",A313))),"Check ID characters",IF(OR(NOT(ISNUMBER(B313)),B313&lt;1,B313&gt;2958465,MOD(B313,1)&lt;&gt;0),"Check date",IF(OR(NOT(ISTEXT(C313)),LEN(TRIM(C313))=0,C313&lt;&gt;TRIM(C313)),"Check exercise name",IF(OR(ISNUMBER(FIND("*",C313)),ISNUMBER(FIND("?",C313)),ISNUMBER(FIND("~",C313))),"Check name characters",IF(OR(NOT(ISNUMBER(D313)),D313&lt;1,MOD(D313,1)&lt;&gt;0),"Check set number",IF(OR(NOT(ISNUMBER(E313)),E313&lt;1,MOD(E313,1)&lt;&gt;0),"Check reps",IF(AND(G313&lt;&gt;"kg",G313&lt;&gt;"lb",G313&lt;&gt;"BW"),"Choose kg, lb or BW",IF(NOT(ISNUMBER(F313)),"Enter numeric load",IF(IF(G313="BW",F313&lt;&gt;0,F313&lt;=0),"Check load / unit",IF(COUNTIFS($A$6:$A$505,"="&amp;A313,$B$6:$B$505,"&gt;=1",$B$6:$B$505,"&lt;&gt;"&amp;B313)&gt;0,"ID has multiple dates",IF(COUNTIFS($A$6:$A$505,"="&amp;A313,$C$6:$C$505,"="&amp;C313,$D$6:$D$505,D313)&gt;1,"Duplicate set number",IF(G313="BW","Logged (BW)","Logged"))))))))))))),"Check numeric fields"))</x:f>
      </x:c>
      <x:c r="J313" s="42" t="str">
        <x:f>IF(I313="Logged",E313*F313,"")</x:f>
      </x:c>
      <x:c r="K313" s="43" t="str">
        <x:f>IF(LEFT(I313,6)="Logged",IF(COUNTIFS($A$6:A313,"="&amp;A313,$I$6:I313,"Logged")+COUNTIFS($A$6:A313,"="&amp;A313,$I$6:I313,"Logged (BW)")=1,1,0),"")</x:f>
      </x:c>
    </x:row>
    <x:row r="314" ht="25" customHeight="1">
      <x:c r="A314" s="30"/>
      <x:c r="B314" s="37"/>
      <x:c r="C314" s="7"/>
      <x:c r="D314" s="39"/>
      <x:c r="E314" s="39"/>
      <x:c r="F314" s="40"/>
      <x:c r="G314" s="41"/>
      <x:c r="H314" s="7"/>
      <x:c r="I314" s="22" t="str">
        <x:f>IF(COUNTA(A314:H314)=0,"",IFERROR(IF(OR(NOT(ISTEXT(A314)),LEN(TRIM(A314))=0,A314&lt;&gt;TRIM(A314)),"Check session ID",IF(OR(ISNUMBER(FIND("*",A314)),ISNUMBER(FIND("?",A314)),ISNUMBER(FIND("~",A314))),"Check ID characters",IF(OR(NOT(ISNUMBER(B314)),B314&lt;1,B314&gt;2958465,MOD(B314,1)&lt;&gt;0),"Check date",IF(OR(NOT(ISTEXT(C314)),LEN(TRIM(C314))=0,C314&lt;&gt;TRIM(C314)),"Check exercise name",IF(OR(ISNUMBER(FIND("*",C314)),ISNUMBER(FIND("?",C314)),ISNUMBER(FIND("~",C314))),"Check name characters",IF(OR(NOT(ISNUMBER(D314)),D314&lt;1,MOD(D314,1)&lt;&gt;0),"Check set number",IF(OR(NOT(ISNUMBER(E314)),E314&lt;1,MOD(E314,1)&lt;&gt;0),"Check reps",IF(AND(G314&lt;&gt;"kg",G314&lt;&gt;"lb",G314&lt;&gt;"BW"),"Choose kg, lb or BW",IF(NOT(ISNUMBER(F314)),"Enter numeric load",IF(IF(G314="BW",F314&lt;&gt;0,F314&lt;=0),"Check load / unit",IF(COUNTIFS($A$6:$A$505,"="&amp;A314,$B$6:$B$505,"&gt;=1",$B$6:$B$505,"&lt;&gt;"&amp;B314)&gt;0,"ID has multiple dates",IF(COUNTIFS($A$6:$A$505,"="&amp;A314,$C$6:$C$505,"="&amp;C314,$D$6:$D$505,D314)&gt;1,"Duplicate set number",IF(G314="BW","Logged (BW)","Logged"))))))))))))),"Check numeric fields"))</x:f>
      </x:c>
      <x:c r="J314" s="42" t="str">
        <x:f>IF(I314="Logged",E314*F314,"")</x:f>
      </x:c>
      <x:c r="K314" s="43" t="str">
        <x:f>IF(LEFT(I314,6)="Logged",IF(COUNTIFS($A$6:A314,"="&amp;A314,$I$6:I314,"Logged")+COUNTIFS($A$6:A314,"="&amp;A314,$I$6:I314,"Logged (BW)")=1,1,0),"")</x:f>
      </x:c>
    </x:row>
    <x:row r="315" ht="25" customHeight="1">
      <x:c r="A315" s="30"/>
      <x:c r="B315" s="37"/>
      <x:c r="C315" s="7"/>
      <x:c r="D315" s="39"/>
      <x:c r="E315" s="39"/>
      <x:c r="F315" s="40"/>
      <x:c r="G315" s="41"/>
      <x:c r="H315" s="7"/>
      <x:c r="I315" s="22" t="str">
        <x:f>IF(COUNTA(A315:H315)=0,"",IFERROR(IF(OR(NOT(ISTEXT(A315)),LEN(TRIM(A315))=0,A315&lt;&gt;TRIM(A315)),"Check session ID",IF(OR(ISNUMBER(FIND("*",A315)),ISNUMBER(FIND("?",A315)),ISNUMBER(FIND("~",A315))),"Check ID characters",IF(OR(NOT(ISNUMBER(B315)),B315&lt;1,B315&gt;2958465,MOD(B315,1)&lt;&gt;0),"Check date",IF(OR(NOT(ISTEXT(C315)),LEN(TRIM(C315))=0,C315&lt;&gt;TRIM(C315)),"Check exercise name",IF(OR(ISNUMBER(FIND("*",C315)),ISNUMBER(FIND("?",C315)),ISNUMBER(FIND("~",C315))),"Check name characters",IF(OR(NOT(ISNUMBER(D315)),D315&lt;1,MOD(D315,1)&lt;&gt;0),"Check set number",IF(OR(NOT(ISNUMBER(E315)),E315&lt;1,MOD(E315,1)&lt;&gt;0),"Check reps",IF(AND(G315&lt;&gt;"kg",G315&lt;&gt;"lb",G315&lt;&gt;"BW"),"Choose kg, lb or BW",IF(NOT(ISNUMBER(F315)),"Enter numeric load",IF(IF(G315="BW",F315&lt;&gt;0,F315&lt;=0),"Check load / unit",IF(COUNTIFS($A$6:$A$505,"="&amp;A315,$B$6:$B$505,"&gt;=1",$B$6:$B$505,"&lt;&gt;"&amp;B315)&gt;0,"ID has multiple dates",IF(COUNTIFS($A$6:$A$505,"="&amp;A315,$C$6:$C$505,"="&amp;C315,$D$6:$D$505,D315)&gt;1,"Duplicate set number",IF(G315="BW","Logged (BW)","Logged"))))))))))))),"Check numeric fields"))</x:f>
      </x:c>
      <x:c r="J315" s="42" t="str">
        <x:f>IF(I315="Logged",E315*F315,"")</x:f>
      </x:c>
      <x:c r="K315" s="43" t="str">
        <x:f>IF(LEFT(I315,6)="Logged",IF(COUNTIFS($A$6:A315,"="&amp;A315,$I$6:I315,"Logged")+COUNTIFS($A$6:A315,"="&amp;A315,$I$6:I315,"Logged (BW)")=1,1,0),"")</x:f>
      </x:c>
    </x:row>
    <x:row r="316" ht="25" customHeight="1">
      <x:c r="A316" s="30"/>
      <x:c r="B316" s="37"/>
      <x:c r="C316" s="7"/>
      <x:c r="D316" s="39"/>
      <x:c r="E316" s="39"/>
      <x:c r="F316" s="40"/>
      <x:c r="G316" s="41"/>
      <x:c r="H316" s="7"/>
      <x:c r="I316" s="22" t="str">
        <x:f>IF(COUNTA(A316:H316)=0,"",IFERROR(IF(OR(NOT(ISTEXT(A316)),LEN(TRIM(A316))=0,A316&lt;&gt;TRIM(A316)),"Check session ID",IF(OR(ISNUMBER(FIND("*",A316)),ISNUMBER(FIND("?",A316)),ISNUMBER(FIND("~",A316))),"Check ID characters",IF(OR(NOT(ISNUMBER(B316)),B316&lt;1,B316&gt;2958465,MOD(B316,1)&lt;&gt;0),"Check date",IF(OR(NOT(ISTEXT(C316)),LEN(TRIM(C316))=0,C316&lt;&gt;TRIM(C316)),"Check exercise name",IF(OR(ISNUMBER(FIND("*",C316)),ISNUMBER(FIND("?",C316)),ISNUMBER(FIND("~",C316))),"Check name characters",IF(OR(NOT(ISNUMBER(D316)),D316&lt;1,MOD(D316,1)&lt;&gt;0),"Check set number",IF(OR(NOT(ISNUMBER(E316)),E316&lt;1,MOD(E316,1)&lt;&gt;0),"Check reps",IF(AND(G316&lt;&gt;"kg",G316&lt;&gt;"lb",G316&lt;&gt;"BW"),"Choose kg, lb or BW",IF(NOT(ISNUMBER(F316)),"Enter numeric load",IF(IF(G316="BW",F316&lt;&gt;0,F316&lt;=0),"Check load / unit",IF(COUNTIFS($A$6:$A$505,"="&amp;A316,$B$6:$B$505,"&gt;=1",$B$6:$B$505,"&lt;&gt;"&amp;B316)&gt;0,"ID has multiple dates",IF(COUNTIFS($A$6:$A$505,"="&amp;A316,$C$6:$C$505,"="&amp;C316,$D$6:$D$505,D316)&gt;1,"Duplicate set number",IF(G316="BW","Logged (BW)","Logged"))))))))))))),"Check numeric fields"))</x:f>
      </x:c>
      <x:c r="J316" s="42" t="str">
        <x:f>IF(I316="Logged",E316*F316,"")</x:f>
      </x:c>
      <x:c r="K316" s="43" t="str">
        <x:f>IF(LEFT(I316,6)="Logged",IF(COUNTIFS($A$6:A316,"="&amp;A316,$I$6:I316,"Logged")+COUNTIFS($A$6:A316,"="&amp;A316,$I$6:I316,"Logged (BW)")=1,1,0),"")</x:f>
      </x:c>
    </x:row>
    <x:row r="317" ht="25" customHeight="1">
      <x:c r="A317" s="30"/>
      <x:c r="B317" s="37"/>
      <x:c r="C317" s="7"/>
      <x:c r="D317" s="39"/>
      <x:c r="E317" s="39"/>
      <x:c r="F317" s="40"/>
      <x:c r="G317" s="41"/>
      <x:c r="H317" s="7"/>
      <x:c r="I317" s="22" t="str">
        <x:f>IF(COUNTA(A317:H317)=0,"",IFERROR(IF(OR(NOT(ISTEXT(A317)),LEN(TRIM(A317))=0,A317&lt;&gt;TRIM(A317)),"Check session ID",IF(OR(ISNUMBER(FIND("*",A317)),ISNUMBER(FIND("?",A317)),ISNUMBER(FIND("~",A317))),"Check ID characters",IF(OR(NOT(ISNUMBER(B317)),B317&lt;1,B317&gt;2958465,MOD(B317,1)&lt;&gt;0),"Check date",IF(OR(NOT(ISTEXT(C317)),LEN(TRIM(C317))=0,C317&lt;&gt;TRIM(C317)),"Check exercise name",IF(OR(ISNUMBER(FIND("*",C317)),ISNUMBER(FIND("?",C317)),ISNUMBER(FIND("~",C317))),"Check name characters",IF(OR(NOT(ISNUMBER(D317)),D317&lt;1,MOD(D317,1)&lt;&gt;0),"Check set number",IF(OR(NOT(ISNUMBER(E317)),E317&lt;1,MOD(E317,1)&lt;&gt;0),"Check reps",IF(AND(G317&lt;&gt;"kg",G317&lt;&gt;"lb",G317&lt;&gt;"BW"),"Choose kg, lb or BW",IF(NOT(ISNUMBER(F317)),"Enter numeric load",IF(IF(G317="BW",F317&lt;&gt;0,F317&lt;=0),"Check load / unit",IF(COUNTIFS($A$6:$A$505,"="&amp;A317,$B$6:$B$505,"&gt;=1",$B$6:$B$505,"&lt;&gt;"&amp;B317)&gt;0,"ID has multiple dates",IF(COUNTIFS($A$6:$A$505,"="&amp;A317,$C$6:$C$505,"="&amp;C317,$D$6:$D$505,D317)&gt;1,"Duplicate set number",IF(G317="BW","Logged (BW)","Logged"))))))))))))),"Check numeric fields"))</x:f>
      </x:c>
      <x:c r="J317" s="42" t="str">
        <x:f>IF(I317="Logged",E317*F317,"")</x:f>
      </x:c>
      <x:c r="K317" s="43" t="str">
        <x:f>IF(LEFT(I317,6)="Logged",IF(COUNTIFS($A$6:A317,"="&amp;A317,$I$6:I317,"Logged")+COUNTIFS($A$6:A317,"="&amp;A317,$I$6:I317,"Logged (BW)")=1,1,0),"")</x:f>
      </x:c>
    </x:row>
    <x:row r="318" ht="25" customHeight="1">
      <x:c r="A318" s="30"/>
      <x:c r="B318" s="37"/>
      <x:c r="C318" s="7"/>
      <x:c r="D318" s="39"/>
      <x:c r="E318" s="39"/>
      <x:c r="F318" s="40"/>
      <x:c r="G318" s="41"/>
      <x:c r="H318" s="7"/>
      <x:c r="I318" s="22" t="str">
        <x:f>IF(COUNTA(A318:H318)=0,"",IFERROR(IF(OR(NOT(ISTEXT(A318)),LEN(TRIM(A318))=0,A318&lt;&gt;TRIM(A318)),"Check session ID",IF(OR(ISNUMBER(FIND("*",A318)),ISNUMBER(FIND("?",A318)),ISNUMBER(FIND("~",A318))),"Check ID characters",IF(OR(NOT(ISNUMBER(B318)),B318&lt;1,B318&gt;2958465,MOD(B318,1)&lt;&gt;0),"Check date",IF(OR(NOT(ISTEXT(C318)),LEN(TRIM(C318))=0,C318&lt;&gt;TRIM(C318)),"Check exercise name",IF(OR(ISNUMBER(FIND("*",C318)),ISNUMBER(FIND("?",C318)),ISNUMBER(FIND("~",C318))),"Check name characters",IF(OR(NOT(ISNUMBER(D318)),D318&lt;1,MOD(D318,1)&lt;&gt;0),"Check set number",IF(OR(NOT(ISNUMBER(E318)),E318&lt;1,MOD(E318,1)&lt;&gt;0),"Check reps",IF(AND(G318&lt;&gt;"kg",G318&lt;&gt;"lb",G318&lt;&gt;"BW"),"Choose kg, lb or BW",IF(NOT(ISNUMBER(F318)),"Enter numeric load",IF(IF(G318="BW",F318&lt;&gt;0,F318&lt;=0),"Check load / unit",IF(COUNTIFS($A$6:$A$505,"="&amp;A318,$B$6:$B$505,"&gt;=1",$B$6:$B$505,"&lt;&gt;"&amp;B318)&gt;0,"ID has multiple dates",IF(COUNTIFS($A$6:$A$505,"="&amp;A318,$C$6:$C$505,"="&amp;C318,$D$6:$D$505,D318)&gt;1,"Duplicate set number",IF(G318="BW","Logged (BW)","Logged"))))))))))))),"Check numeric fields"))</x:f>
      </x:c>
      <x:c r="J318" s="42" t="str">
        <x:f>IF(I318="Logged",E318*F318,"")</x:f>
      </x:c>
      <x:c r="K318" s="43" t="str">
        <x:f>IF(LEFT(I318,6)="Logged",IF(COUNTIFS($A$6:A318,"="&amp;A318,$I$6:I318,"Logged")+COUNTIFS($A$6:A318,"="&amp;A318,$I$6:I318,"Logged (BW)")=1,1,0),"")</x:f>
      </x:c>
    </x:row>
    <x:row r="319" ht="25" customHeight="1">
      <x:c r="A319" s="30"/>
      <x:c r="B319" s="37"/>
      <x:c r="C319" s="7"/>
      <x:c r="D319" s="39"/>
      <x:c r="E319" s="39"/>
      <x:c r="F319" s="40"/>
      <x:c r="G319" s="41"/>
      <x:c r="H319" s="7"/>
      <x:c r="I319" s="22" t="str">
        <x:f>IF(COUNTA(A319:H319)=0,"",IFERROR(IF(OR(NOT(ISTEXT(A319)),LEN(TRIM(A319))=0,A319&lt;&gt;TRIM(A319)),"Check session ID",IF(OR(ISNUMBER(FIND("*",A319)),ISNUMBER(FIND("?",A319)),ISNUMBER(FIND("~",A319))),"Check ID characters",IF(OR(NOT(ISNUMBER(B319)),B319&lt;1,B319&gt;2958465,MOD(B319,1)&lt;&gt;0),"Check date",IF(OR(NOT(ISTEXT(C319)),LEN(TRIM(C319))=0,C319&lt;&gt;TRIM(C319)),"Check exercise name",IF(OR(ISNUMBER(FIND("*",C319)),ISNUMBER(FIND("?",C319)),ISNUMBER(FIND("~",C319))),"Check name characters",IF(OR(NOT(ISNUMBER(D319)),D319&lt;1,MOD(D319,1)&lt;&gt;0),"Check set number",IF(OR(NOT(ISNUMBER(E319)),E319&lt;1,MOD(E319,1)&lt;&gt;0),"Check reps",IF(AND(G319&lt;&gt;"kg",G319&lt;&gt;"lb",G319&lt;&gt;"BW"),"Choose kg, lb or BW",IF(NOT(ISNUMBER(F319)),"Enter numeric load",IF(IF(G319="BW",F319&lt;&gt;0,F319&lt;=0),"Check load / unit",IF(COUNTIFS($A$6:$A$505,"="&amp;A319,$B$6:$B$505,"&gt;=1",$B$6:$B$505,"&lt;&gt;"&amp;B319)&gt;0,"ID has multiple dates",IF(COUNTIFS($A$6:$A$505,"="&amp;A319,$C$6:$C$505,"="&amp;C319,$D$6:$D$505,D319)&gt;1,"Duplicate set number",IF(G319="BW","Logged (BW)","Logged"))))))))))))),"Check numeric fields"))</x:f>
      </x:c>
      <x:c r="J319" s="42" t="str">
        <x:f>IF(I319="Logged",E319*F319,"")</x:f>
      </x:c>
      <x:c r="K319" s="43" t="str">
        <x:f>IF(LEFT(I319,6)="Logged",IF(COUNTIFS($A$6:A319,"="&amp;A319,$I$6:I319,"Logged")+COUNTIFS($A$6:A319,"="&amp;A319,$I$6:I319,"Logged (BW)")=1,1,0),"")</x:f>
      </x:c>
    </x:row>
    <x:row r="320" ht="25" customHeight="1">
      <x:c r="A320" s="30"/>
      <x:c r="B320" s="37"/>
      <x:c r="C320" s="7"/>
      <x:c r="D320" s="39"/>
      <x:c r="E320" s="39"/>
      <x:c r="F320" s="40"/>
      <x:c r="G320" s="41"/>
      <x:c r="H320" s="7"/>
      <x:c r="I320" s="22" t="str">
        <x:f>IF(COUNTA(A320:H320)=0,"",IFERROR(IF(OR(NOT(ISTEXT(A320)),LEN(TRIM(A320))=0,A320&lt;&gt;TRIM(A320)),"Check session ID",IF(OR(ISNUMBER(FIND("*",A320)),ISNUMBER(FIND("?",A320)),ISNUMBER(FIND("~",A320))),"Check ID characters",IF(OR(NOT(ISNUMBER(B320)),B320&lt;1,B320&gt;2958465,MOD(B320,1)&lt;&gt;0),"Check date",IF(OR(NOT(ISTEXT(C320)),LEN(TRIM(C320))=0,C320&lt;&gt;TRIM(C320)),"Check exercise name",IF(OR(ISNUMBER(FIND("*",C320)),ISNUMBER(FIND("?",C320)),ISNUMBER(FIND("~",C320))),"Check name characters",IF(OR(NOT(ISNUMBER(D320)),D320&lt;1,MOD(D320,1)&lt;&gt;0),"Check set number",IF(OR(NOT(ISNUMBER(E320)),E320&lt;1,MOD(E320,1)&lt;&gt;0),"Check reps",IF(AND(G320&lt;&gt;"kg",G320&lt;&gt;"lb",G320&lt;&gt;"BW"),"Choose kg, lb or BW",IF(NOT(ISNUMBER(F320)),"Enter numeric load",IF(IF(G320="BW",F320&lt;&gt;0,F320&lt;=0),"Check load / unit",IF(COUNTIFS($A$6:$A$505,"="&amp;A320,$B$6:$B$505,"&gt;=1",$B$6:$B$505,"&lt;&gt;"&amp;B320)&gt;0,"ID has multiple dates",IF(COUNTIFS($A$6:$A$505,"="&amp;A320,$C$6:$C$505,"="&amp;C320,$D$6:$D$505,D320)&gt;1,"Duplicate set number",IF(G320="BW","Logged (BW)","Logged"))))))))))))),"Check numeric fields"))</x:f>
      </x:c>
      <x:c r="J320" s="42" t="str">
        <x:f>IF(I320="Logged",E320*F320,"")</x:f>
      </x:c>
      <x:c r="K320" s="43" t="str">
        <x:f>IF(LEFT(I320,6)="Logged",IF(COUNTIFS($A$6:A320,"="&amp;A320,$I$6:I320,"Logged")+COUNTIFS($A$6:A320,"="&amp;A320,$I$6:I320,"Logged (BW)")=1,1,0),"")</x:f>
      </x:c>
    </x:row>
    <x:row r="321" ht="25" customHeight="1">
      <x:c r="A321" s="30"/>
      <x:c r="B321" s="37"/>
      <x:c r="C321" s="7"/>
      <x:c r="D321" s="39"/>
      <x:c r="E321" s="39"/>
      <x:c r="F321" s="40"/>
      <x:c r="G321" s="41"/>
      <x:c r="H321" s="7"/>
      <x:c r="I321" s="22" t="str">
        <x:f>IF(COUNTA(A321:H321)=0,"",IFERROR(IF(OR(NOT(ISTEXT(A321)),LEN(TRIM(A321))=0,A321&lt;&gt;TRIM(A321)),"Check session ID",IF(OR(ISNUMBER(FIND("*",A321)),ISNUMBER(FIND("?",A321)),ISNUMBER(FIND("~",A321))),"Check ID characters",IF(OR(NOT(ISNUMBER(B321)),B321&lt;1,B321&gt;2958465,MOD(B321,1)&lt;&gt;0),"Check date",IF(OR(NOT(ISTEXT(C321)),LEN(TRIM(C321))=0,C321&lt;&gt;TRIM(C321)),"Check exercise name",IF(OR(ISNUMBER(FIND("*",C321)),ISNUMBER(FIND("?",C321)),ISNUMBER(FIND("~",C321))),"Check name characters",IF(OR(NOT(ISNUMBER(D321)),D321&lt;1,MOD(D321,1)&lt;&gt;0),"Check set number",IF(OR(NOT(ISNUMBER(E321)),E321&lt;1,MOD(E321,1)&lt;&gt;0),"Check reps",IF(AND(G321&lt;&gt;"kg",G321&lt;&gt;"lb",G321&lt;&gt;"BW"),"Choose kg, lb or BW",IF(NOT(ISNUMBER(F321)),"Enter numeric load",IF(IF(G321="BW",F321&lt;&gt;0,F321&lt;=0),"Check load / unit",IF(COUNTIFS($A$6:$A$505,"="&amp;A321,$B$6:$B$505,"&gt;=1",$B$6:$B$505,"&lt;&gt;"&amp;B321)&gt;0,"ID has multiple dates",IF(COUNTIFS($A$6:$A$505,"="&amp;A321,$C$6:$C$505,"="&amp;C321,$D$6:$D$505,D321)&gt;1,"Duplicate set number",IF(G321="BW","Logged (BW)","Logged"))))))))))))),"Check numeric fields"))</x:f>
      </x:c>
      <x:c r="J321" s="42" t="str">
        <x:f>IF(I321="Logged",E321*F321,"")</x:f>
      </x:c>
      <x:c r="K321" s="43" t="str">
        <x:f>IF(LEFT(I321,6)="Logged",IF(COUNTIFS($A$6:A321,"="&amp;A321,$I$6:I321,"Logged")+COUNTIFS($A$6:A321,"="&amp;A321,$I$6:I321,"Logged (BW)")=1,1,0),"")</x:f>
      </x:c>
    </x:row>
    <x:row r="322" ht="25" customHeight="1">
      <x:c r="A322" s="30"/>
      <x:c r="B322" s="37"/>
      <x:c r="C322" s="7"/>
      <x:c r="D322" s="39"/>
      <x:c r="E322" s="39"/>
      <x:c r="F322" s="40"/>
      <x:c r="G322" s="41"/>
      <x:c r="H322" s="7"/>
      <x:c r="I322" s="22" t="str">
        <x:f>IF(COUNTA(A322:H322)=0,"",IFERROR(IF(OR(NOT(ISTEXT(A322)),LEN(TRIM(A322))=0,A322&lt;&gt;TRIM(A322)),"Check session ID",IF(OR(ISNUMBER(FIND("*",A322)),ISNUMBER(FIND("?",A322)),ISNUMBER(FIND("~",A322))),"Check ID characters",IF(OR(NOT(ISNUMBER(B322)),B322&lt;1,B322&gt;2958465,MOD(B322,1)&lt;&gt;0),"Check date",IF(OR(NOT(ISTEXT(C322)),LEN(TRIM(C322))=0,C322&lt;&gt;TRIM(C322)),"Check exercise name",IF(OR(ISNUMBER(FIND("*",C322)),ISNUMBER(FIND("?",C322)),ISNUMBER(FIND("~",C322))),"Check name characters",IF(OR(NOT(ISNUMBER(D322)),D322&lt;1,MOD(D322,1)&lt;&gt;0),"Check set number",IF(OR(NOT(ISNUMBER(E322)),E322&lt;1,MOD(E322,1)&lt;&gt;0),"Check reps",IF(AND(G322&lt;&gt;"kg",G322&lt;&gt;"lb",G322&lt;&gt;"BW"),"Choose kg, lb or BW",IF(NOT(ISNUMBER(F322)),"Enter numeric load",IF(IF(G322="BW",F322&lt;&gt;0,F322&lt;=0),"Check load / unit",IF(COUNTIFS($A$6:$A$505,"="&amp;A322,$B$6:$B$505,"&gt;=1",$B$6:$B$505,"&lt;&gt;"&amp;B322)&gt;0,"ID has multiple dates",IF(COUNTIFS($A$6:$A$505,"="&amp;A322,$C$6:$C$505,"="&amp;C322,$D$6:$D$505,D322)&gt;1,"Duplicate set number",IF(G322="BW","Logged (BW)","Logged"))))))))))))),"Check numeric fields"))</x:f>
      </x:c>
      <x:c r="J322" s="42" t="str">
        <x:f>IF(I322="Logged",E322*F322,"")</x:f>
      </x:c>
      <x:c r="K322" s="43" t="str">
        <x:f>IF(LEFT(I322,6)="Logged",IF(COUNTIFS($A$6:A322,"="&amp;A322,$I$6:I322,"Logged")+COUNTIFS($A$6:A322,"="&amp;A322,$I$6:I322,"Logged (BW)")=1,1,0),"")</x:f>
      </x:c>
    </x:row>
    <x:row r="323" ht="25" customHeight="1">
      <x:c r="A323" s="30"/>
      <x:c r="B323" s="37"/>
      <x:c r="C323" s="7"/>
      <x:c r="D323" s="39"/>
      <x:c r="E323" s="39"/>
      <x:c r="F323" s="40"/>
      <x:c r="G323" s="41"/>
      <x:c r="H323" s="7"/>
      <x:c r="I323" s="22" t="str">
        <x:f>IF(COUNTA(A323:H323)=0,"",IFERROR(IF(OR(NOT(ISTEXT(A323)),LEN(TRIM(A323))=0,A323&lt;&gt;TRIM(A323)),"Check session ID",IF(OR(ISNUMBER(FIND("*",A323)),ISNUMBER(FIND("?",A323)),ISNUMBER(FIND("~",A323))),"Check ID characters",IF(OR(NOT(ISNUMBER(B323)),B323&lt;1,B323&gt;2958465,MOD(B323,1)&lt;&gt;0),"Check date",IF(OR(NOT(ISTEXT(C323)),LEN(TRIM(C323))=0,C323&lt;&gt;TRIM(C323)),"Check exercise name",IF(OR(ISNUMBER(FIND("*",C323)),ISNUMBER(FIND("?",C323)),ISNUMBER(FIND("~",C323))),"Check name characters",IF(OR(NOT(ISNUMBER(D323)),D323&lt;1,MOD(D323,1)&lt;&gt;0),"Check set number",IF(OR(NOT(ISNUMBER(E323)),E323&lt;1,MOD(E323,1)&lt;&gt;0),"Check reps",IF(AND(G323&lt;&gt;"kg",G323&lt;&gt;"lb",G323&lt;&gt;"BW"),"Choose kg, lb or BW",IF(NOT(ISNUMBER(F323)),"Enter numeric load",IF(IF(G323="BW",F323&lt;&gt;0,F323&lt;=0),"Check load / unit",IF(COUNTIFS($A$6:$A$505,"="&amp;A323,$B$6:$B$505,"&gt;=1",$B$6:$B$505,"&lt;&gt;"&amp;B323)&gt;0,"ID has multiple dates",IF(COUNTIFS($A$6:$A$505,"="&amp;A323,$C$6:$C$505,"="&amp;C323,$D$6:$D$505,D323)&gt;1,"Duplicate set number",IF(G323="BW","Logged (BW)","Logged"))))))))))))),"Check numeric fields"))</x:f>
      </x:c>
      <x:c r="J323" s="42" t="str">
        <x:f>IF(I323="Logged",E323*F323,"")</x:f>
      </x:c>
      <x:c r="K323" s="43" t="str">
        <x:f>IF(LEFT(I323,6)="Logged",IF(COUNTIFS($A$6:A323,"="&amp;A323,$I$6:I323,"Logged")+COUNTIFS($A$6:A323,"="&amp;A323,$I$6:I323,"Logged (BW)")=1,1,0),"")</x:f>
      </x:c>
    </x:row>
    <x:row r="324" ht="25" customHeight="1">
      <x:c r="A324" s="30"/>
      <x:c r="B324" s="37"/>
      <x:c r="C324" s="7"/>
      <x:c r="D324" s="39"/>
      <x:c r="E324" s="39"/>
      <x:c r="F324" s="40"/>
      <x:c r="G324" s="41"/>
      <x:c r="H324" s="7"/>
      <x:c r="I324" s="22" t="str">
        <x:f>IF(COUNTA(A324:H324)=0,"",IFERROR(IF(OR(NOT(ISTEXT(A324)),LEN(TRIM(A324))=0,A324&lt;&gt;TRIM(A324)),"Check session ID",IF(OR(ISNUMBER(FIND("*",A324)),ISNUMBER(FIND("?",A324)),ISNUMBER(FIND("~",A324))),"Check ID characters",IF(OR(NOT(ISNUMBER(B324)),B324&lt;1,B324&gt;2958465,MOD(B324,1)&lt;&gt;0),"Check date",IF(OR(NOT(ISTEXT(C324)),LEN(TRIM(C324))=0,C324&lt;&gt;TRIM(C324)),"Check exercise name",IF(OR(ISNUMBER(FIND("*",C324)),ISNUMBER(FIND("?",C324)),ISNUMBER(FIND("~",C324))),"Check name characters",IF(OR(NOT(ISNUMBER(D324)),D324&lt;1,MOD(D324,1)&lt;&gt;0),"Check set number",IF(OR(NOT(ISNUMBER(E324)),E324&lt;1,MOD(E324,1)&lt;&gt;0),"Check reps",IF(AND(G324&lt;&gt;"kg",G324&lt;&gt;"lb",G324&lt;&gt;"BW"),"Choose kg, lb or BW",IF(NOT(ISNUMBER(F324)),"Enter numeric load",IF(IF(G324="BW",F324&lt;&gt;0,F324&lt;=0),"Check load / unit",IF(COUNTIFS($A$6:$A$505,"="&amp;A324,$B$6:$B$505,"&gt;=1",$B$6:$B$505,"&lt;&gt;"&amp;B324)&gt;0,"ID has multiple dates",IF(COUNTIFS($A$6:$A$505,"="&amp;A324,$C$6:$C$505,"="&amp;C324,$D$6:$D$505,D324)&gt;1,"Duplicate set number",IF(G324="BW","Logged (BW)","Logged"))))))))))))),"Check numeric fields"))</x:f>
      </x:c>
      <x:c r="J324" s="42" t="str">
        <x:f>IF(I324="Logged",E324*F324,"")</x:f>
      </x:c>
      <x:c r="K324" s="43" t="str">
        <x:f>IF(LEFT(I324,6)="Logged",IF(COUNTIFS($A$6:A324,"="&amp;A324,$I$6:I324,"Logged")+COUNTIFS($A$6:A324,"="&amp;A324,$I$6:I324,"Logged (BW)")=1,1,0),"")</x:f>
      </x:c>
    </x:row>
    <x:row r="325" ht="25" customHeight="1">
      <x:c r="A325" s="30"/>
      <x:c r="B325" s="37"/>
      <x:c r="C325" s="7"/>
      <x:c r="D325" s="39"/>
      <x:c r="E325" s="39"/>
      <x:c r="F325" s="40"/>
      <x:c r="G325" s="41"/>
      <x:c r="H325" s="7"/>
      <x:c r="I325" s="22" t="str">
        <x:f>IF(COUNTA(A325:H325)=0,"",IFERROR(IF(OR(NOT(ISTEXT(A325)),LEN(TRIM(A325))=0,A325&lt;&gt;TRIM(A325)),"Check session ID",IF(OR(ISNUMBER(FIND("*",A325)),ISNUMBER(FIND("?",A325)),ISNUMBER(FIND("~",A325))),"Check ID characters",IF(OR(NOT(ISNUMBER(B325)),B325&lt;1,B325&gt;2958465,MOD(B325,1)&lt;&gt;0),"Check date",IF(OR(NOT(ISTEXT(C325)),LEN(TRIM(C325))=0,C325&lt;&gt;TRIM(C325)),"Check exercise name",IF(OR(ISNUMBER(FIND("*",C325)),ISNUMBER(FIND("?",C325)),ISNUMBER(FIND("~",C325))),"Check name characters",IF(OR(NOT(ISNUMBER(D325)),D325&lt;1,MOD(D325,1)&lt;&gt;0),"Check set number",IF(OR(NOT(ISNUMBER(E325)),E325&lt;1,MOD(E325,1)&lt;&gt;0),"Check reps",IF(AND(G325&lt;&gt;"kg",G325&lt;&gt;"lb",G325&lt;&gt;"BW"),"Choose kg, lb or BW",IF(NOT(ISNUMBER(F325)),"Enter numeric load",IF(IF(G325="BW",F325&lt;&gt;0,F325&lt;=0),"Check load / unit",IF(COUNTIFS($A$6:$A$505,"="&amp;A325,$B$6:$B$505,"&gt;=1",$B$6:$B$505,"&lt;&gt;"&amp;B325)&gt;0,"ID has multiple dates",IF(COUNTIFS($A$6:$A$505,"="&amp;A325,$C$6:$C$505,"="&amp;C325,$D$6:$D$505,D325)&gt;1,"Duplicate set number",IF(G325="BW","Logged (BW)","Logged"))))))))))))),"Check numeric fields"))</x:f>
      </x:c>
      <x:c r="J325" s="42" t="str">
        <x:f>IF(I325="Logged",E325*F325,"")</x:f>
      </x:c>
      <x:c r="K325" s="43" t="str">
        <x:f>IF(LEFT(I325,6)="Logged",IF(COUNTIFS($A$6:A325,"="&amp;A325,$I$6:I325,"Logged")+COUNTIFS($A$6:A325,"="&amp;A325,$I$6:I325,"Logged (BW)")=1,1,0),"")</x:f>
      </x:c>
    </x:row>
    <x:row r="326" ht="25" customHeight="1">
      <x:c r="A326" s="30"/>
      <x:c r="B326" s="37"/>
      <x:c r="C326" s="7"/>
      <x:c r="D326" s="39"/>
      <x:c r="E326" s="39"/>
      <x:c r="F326" s="40"/>
      <x:c r="G326" s="41"/>
      <x:c r="H326" s="7"/>
      <x:c r="I326" s="22" t="str">
        <x:f>IF(COUNTA(A326:H326)=0,"",IFERROR(IF(OR(NOT(ISTEXT(A326)),LEN(TRIM(A326))=0,A326&lt;&gt;TRIM(A326)),"Check session ID",IF(OR(ISNUMBER(FIND("*",A326)),ISNUMBER(FIND("?",A326)),ISNUMBER(FIND("~",A326))),"Check ID characters",IF(OR(NOT(ISNUMBER(B326)),B326&lt;1,B326&gt;2958465,MOD(B326,1)&lt;&gt;0),"Check date",IF(OR(NOT(ISTEXT(C326)),LEN(TRIM(C326))=0,C326&lt;&gt;TRIM(C326)),"Check exercise name",IF(OR(ISNUMBER(FIND("*",C326)),ISNUMBER(FIND("?",C326)),ISNUMBER(FIND("~",C326))),"Check name characters",IF(OR(NOT(ISNUMBER(D326)),D326&lt;1,MOD(D326,1)&lt;&gt;0),"Check set number",IF(OR(NOT(ISNUMBER(E326)),E326&lt;1,MOD(E326,1)&lt;&gt;0),"Check reps",IF(AND(G326&lt;&gt;"kg",G326&lt;&gt;"lb",G326&lt;&gt;"BW"),"Choose kg, lb or BW",IF(NOT(ISNUMBER(F326)),"Enter numeric load",IF(IF(G326="BW",F326&lt;&gt;0,F326&lt;=0),"Check load / unit",IF(COUNTIFS($A$6:$A$505,"="&amp;A326,$B$6:$B$505,"&gt;=1",$B$6:$B$505,"&lt;&gt;"&amp;B326)&gt;0,"ID has multiple dates",IF(COUNTIFS($A$6:$A$505,"="&amp;A326,$C$6:$C$505,"="&amp;C326,$D$6:$D$505,D326)&gt;1,"Duplicate set number",IF(G326="BW","Logged (BW)","Logged"))))))))))))),"Check numeric fields"))</x:f>
      </x:c>
      <x:c r="J326" s="42" t="str">
        <x:f>IF(I326="Logged",E326*F326,"")</x:f>
      </x:c>
      <x:c r="K326" s="43" t="str">
        <x:f>IF(LEFT(I326,6)="Logged",IF(COUNTIFS($A$6:A326,"="&amp;A326,$I$6:I326,"Logged")+COUNTIFS($A$6:A326,"="&amp;A326,$I$6:I326,"Logged (BW)")=1,1,0),"")</x:f>
      </x:c>
    </x:row>
    <x:row r="327" ht="25" customHeight="1">
      <x:c r="A327" s="30"/>
      <x:c r="B327" s="37"/>
      <x:c r="C327" s="7"/>
      <x:c r="D327" s="39"/>
      <x:c r="E327" s="39"/>
      <x:c r="F327" s="40"/>
      <x:c r="G327" s="41"/>
      <x:c r="H327" s="7"/>
      <x:c r="I327" s="22" t="str">
        <x:f>IF(COUNTA(A327:H327)=0,"",IFERROR(IF(OR(NOT(ISTEXT(A327)),LEN(TRIM(A327))=0,A327&lt;&gt;TRIM(A327)),"Check session ID",IF(OR(ISNUMBER(FIND("*",A327)),ISNUMBER(FIND("?",A327)),ISNUMBER(FIND("~",A327))),"Check ID characters",IF(OR(NOT(ISNUMBER(B327)),B327&lt;1,B327&gt;2958465,MOD(B327,1)&lt;&gt;0),"Check date",IF(OR(NOT(ISTEXT(C327)),LEN(TRIM(C327))=0,C327&lt;&gt;TRIM(C327)),"Check exercise name",IF(OR(ISNUMBER(FIND("*",C327)),ISNUMBER(FIND("?",C327)),ISNUMBER(FIND("~",C327))),"Check name characters",IF(OR(NOT(ISNUMBER(D327)),D327&lt;1,MOD(D327,1)&lt;&gt;0),"Check set number",IF(OR(NOT(ISNUMBER(E327)),E327&lt;1,MOD(E327,1)&lt;&gt;0),"Check reps",IF(AND(G327&lt;&gt;"kg",G327&lt;&gt;"lb",G327&lt;&gt;"BW"),"Choose kg, lb or BW",IF(NOT(ISNUMBER(F327)),"Enter numeric load",IF(IF(G327="BW",F327&lt;&gt;0,F327&lt;=0),"Check load / unit",IF(COUNTIFS($A$6:$A$505,"="&amp;A327,$B$6:$B$505,"&gt;=1",$B$6:$B$505,"&lt;&gt;"&amp;B327)&gt;0,"ID has multiple dates",IF(COUNTIFS($A$6:$A$505,"="&amp;A327,$C$6:$C$505,"="&amp;C327,$D$6:$D$505,D327)&gt;1,"Duplicate set number",IF(G327="BW","Logged (BW)","Logged"))))))))))))),"Check numeric fields"))</x:f>
      </x:c>
      <x:c r="J327" s="42" t="str">
        <x:f>IF(I327="Logged",E327*F327,"")</x:f>
      </x:c>
      <x:c r="K327" s="43" t="str">
        <x:f>IF(LEFT(I327,6)="Logged",IF(COUNTIFS($A$6:A327,"="&amp;A327,$I$6:I327,"Logged")+COUNTIFS($A$6:A327,"="&amp;A327,$I$6:I327,"Logged (BW)")=1,1,0),"")</x:f>
      </x:c>
    </x:row>
    <x:row r="328" ht="25" customHeight="1">
      <x:c r="A328" s="30"/>
      <x:c r="B328" s="37"/>
      <x:c r="C328" s="7"/>
      <x:c r="D328" s="39"/>
      <x:c r="E328" s="39"/>
      <x:c r="F328" s="40"/>
      <x:c r="G328" s="41"/>
      <x:c r="H328" s="7"/>
      <x:c r="I328" s="22" t="str">
        <x:f>IF(COUNTA(A328:H328)=0,"",IFERROR(IF(OR(NOT(ISTEXT(A328)),LEN(TRIM(A328))=0,A328&lt;&gt;TRIM(A328)),"Check session ID",IF(OR(ISNUMBER(FIND("*",A328)),ISNUMBER(FIND("?",A328)),ISNUMBER(FIND("~",A328))),"Check ID characters",IF(OR(NOT(ISNUMBER(B328)),B328&lt;1,B328&gt;2958465,MOD(B328,1)&lt;&gt;0),"Check date",IF(OR(NOT(ISTEXT(C328)),LEN(TRIM(C328))=0,C328&lt;&gt;TRIM(C328)),"Check exercise name",IF(OR(ISNUMBER(FIND("*",C328)),ISNUMBER(FIND("?",C328)),ISNUMBER(FIND("~",C328))),"Check name characters",IF(OR(NOT(ISNUMBER(D328)),D328&lt;1,MOD(D328,1)&lt;&gt;0),"Check set number",IF(OR(NOT(ISNUMBER(E328)),E328&lt;1,MOD(E328,1)&lt;&gt;0),"Check reps",IF(AND(G328&lt;&gt;"kg",G328&lt;&gt;"lb",G328&lt;&gt;"BW"),"Choose kg, lb or BW",IF(NOT(ISNUMBER(F328)),"Enter numeric load",IF(IF(G328="BW",F328&lt;&gt;0,F328&lt;=0),"Check load / unit",IF(COUNTIFS($A$6:$A$505,"="&amp;A328,$B$6:$B$505,"&gt;=1",$B$6:$B$505,"&lt;&gt;"&amp;B328)&gt;0,"ID has multiple dates",IF(COUNTIFS($A$6:$A$505,"="&amp;A328,$C$6:$C$505,"="&amp;C328,$D$6:$D$505,D328)&gt;1,"Duplicate set number",IF(G328="BW","Logged (BW)","Logged"))))))))))))),"Check numeric fields"))</x:f>
      </x:c>
      <x:c r="J328" s="42" t="str">
        <x:f>IF(I328="Logged",E328*F328,"")</x:f>
      </x:c>
      <x:c r="K328" s="43" t="str">
        <x:f>IF(LEFT(I328,6)="Logged",IF(COUNTIFS($A$6:A328,"="&amp;A328,$I$6:I328,"Logged")+COUNTIFS($A$6:A328,"="&amp;A328,$I$6:I328,"Logged (BW)")=1,1,0),"")</x:f>
      </x:c>
    </x:row>
    <x:row r="329" ht="25" customHeight="1">
      <x:c r="A329" s="30"/>
      <x:c r="B329" s="37"/>
      <x:c r="C329" s="7"/>
      <x:c r="D329" s="39"/>
      <x:c r="E329" s="39"/>
      <x:c r="F329" s="40"/>
      <x:c r="G329" s="41"/>
      <x:c r="H329" s="7"/>
      <x:c r="I329" s="22" t="str">
        <x:f>IF(COUNTA(A329:H329)=0,"",IFERROR(IF(OR(NOT(ISTEXT(A329)),LEN(TRIM(A329))=0,A329&lt;&gt;TRIM(A329)),"Check session ID",IF(OR(ISNUMBER(FIND("*",A329)),ISNUMBER(FIND("?",A329)),ISNUMBER(FIND("~",A329))),"Check ID characters",IF(OR(NOT(ISNUMBER(B329)),B329&lt;1,B329&gt;2958465,MOD(B329,1)&lt;&gt;0),"Check date",IF(OR(NOT(ISTEXT(C329)),LEN(TRIM(C329))=0,C329&lt;&gt;TRIM(C329)),"Check exercise name",IF(OR(ISNUMBER(FIND("*",C329)),ISNUMBER(FIND("?",C329)),ISNUMBER(FIND("~",C329))),"Check name characters",IF(OR(NOT(ISNUMBER(D329)),D329&lt;1,MOD(D329,1)&lt;&gt;0),"Check set number",IF(OR(NOT(ISNUMBER(E329)),E329&lt;1,MOD(E329,1)&lt;&gt;0),"Check reps",IF(AND(G329&lt;&gt;"kg",G329&lt;&gt;"lb",G329&lt;&gt;"BW"),"Choose kg, lb or BW",IF(NOT(ISNUMBER(F329)),"Enter numeric load",IF(IF(G329="BW",F329&lt;&gt;0,F329&lt;=0),"Check load / unit",IF(COUNTIFS($A$6:$A$505,"="&amp;A329,$B$6:$B$505,"&gt;=1",$B$6:$B$505,"&lt;&gt;"&amp;B329)&gt;0,"ID has multiple dates",IF(COUNTIFS($A$6:$A$505,"="&amp;A329,$C$6:$C$505,"="&amp;C329,$D$6:$D$505,D329)&gt;1,"Duplicate set number",IF(G329="BW","Logged (BW)","Logged"))))))))))))),"Check numeric fields"))</x:f>
      </x:c>
      <x:c r="J329" s="42" t="str">
        <x:f>IF(I329="Logged",E329*F329,"")</x:f>
      </x:c>
      <x:c r="K329" s="43" t="str">
        <x:f>IF(LEFT(I329,6)="Logged",IF(COUNTIFS($A$6:A329,"="&amp;A329,$I$6:I329,"Logged")+COUNTIFS($A$6:A329,"="&amp;A329,$I$6:I329,"Logged (BW)")=1,1,0),"")</x:f>
      </x:c>
    </x:row>
    <x:row r="330" ht="25" customHeight="1">
      <x:c r="A330" s="30"/>
      <x:c r="B330" s="37"/>
      <x:c r="C330" s="7"/>
      <x:c r="D330" s="39"/>
      <x:c r="E330" s="39"/>
      <x:c r="F330" s="40"/>
      <x:c r="G330" s="41"/>
      <x:c r="H330" s="7"/>
      <x:c r="I330" s="22" t="str">
        <x:f>IF(COUNTA(A330:H330)=0,"",IFERROR(IF(OR(NOT(ISTEXT(A330)),LEN(TRIM(A330))=0,A330&lt;&gt;TRIM(A330)),"Check session ID",IF(OR(ISNUMBER(FIND("*",A330)),ISNUMBER(FIND("?",A330)),ISNUMBER(FIND("~",A330))),"Check ID characters",IF(OR(NOT(ISNUMBER(B330)),B330&lt;1,B330&gt;2958465,MOD(B330,1)&lt;&gt;0),"Check date",IF(OR(NOT(ISTEXT(C330)),LEN(TRIM(C330))=0,C330&lt;&gt;TRIM(C330)),"Check exercise name",IF(OR(ISNUMBER(FIND("*",C330)),ISNUMBER(FIND("?",C330)),ISNUMBER(FIND("~",C330))),"Check name characters",IF(OR(NOT(ISNUMBER(D330)),D330&lt;1,MOD(D330,1)&lt;&gt;0),"Check set number",IF(OR(NOT(ISNUMBER(E330)),E330&lt;1,MOD(E330,1)&lt;&gt;0),"Check reps",IF(AND(G330&lt;&gt;"kg",G330&lt;&gt;"lb",G330&lt;&gt;"BW"),"Choose kg, lb or BW",IF(NOT(ISNUMBER(F330)),"Enter numeric load",IF(IF(G330="BW",F330&lt;&gt;0,F330&lt;=0),"Check load / unit",IF(COUNTIFS($A$6:$A$505,"="&amp;A330,$B$6:$B$505,"&gt;=1",$B$6:$B$505,"&lt;&gt;"&amp;B330)&gt;0,"ID has multiple dates",IF(COUNTIFS($A$6:$A$505,"="&amp;A330,$C$6:$C$505,"="&amp;C330,$D$6:$D$505,D330)&gt;1,"Duplicate set number",IF(G330="BW","Logged (BW)","Logged"))))))))))))),"Check numeric fields"))</x:f>
      </x:c>
      <x:c r="J330" s="42" t="str">
        <x:f>IF(I330="Logged",E330*F330,"")</x:f>
      </x:c>
      <x:c r="K330" s="43" t="str">
        <x:f>IF(LEFT(I330,6)="Logged",IF(COUNTIFS($A$6:A330,"="&amp;A330,$I$6:I330,"Logged")+COUNTIFS($A$6:A330,"="&amp;A330,$I$6:I330,"Logged (BW)")=1,1,0),"")</x:f>
      </x:c>
    </x:row>
    <x:row r="331" ht="25" customHeight="1">
      <x:c r="A331" s="30"/>
      <x:c r="B331" s="37"/>
      <x:c r="C331" s="7"/>
      <x:c r="D331" s="39"/>
      <x:c r="E331" s="39"/>
      <x:c r="F331" s="40"/>
      <x:c r="G331" s="41"/>
      <x:c r="H331" s="7"/>
      <x:c r="I331" s="22" t="str">
        <x:f>IF(COUNTA(A331:H331)=0,"",IFERROR(IF(OR(NOT(ISTEXT(A331)),LEN(TRIM(A331))=0,A331&lt;&gt;TRIM(A331)),"Check session ID",IF(OR(ISNUMBER(FIND("*",A331)),ISNUMBER(FIND("?",A331)),ISNUMBER(FIND("~",A331))),"Check ID characters",IF(OR(NOT(ISNUMBER(B331)),B331&lt;1,B331&gt;2958465,MOD(B331,1)&lt;&gt;0),"Check date",IF(OR(NOT(ISTEXT(C331)),LEN(TRIM(C331))=0,C331&lt;&gt;TRIM(C331)),"Check exercise name",IF(OR(ISNUMBER(FIND("*",C331)),ISNUMBER(FIND("?",C331)),ISNUMBER(FIND("~",C331))),"Check name characters",IF(OR(NOT(ISNUMBER(D331)),D331&lt;1,MOD(D331,1)&lt;&gt;0),"Check set number",IF(OR(NOT(ISNUMBER(E331)),E331&lt;1,MOD(E331,1)&lt;&gt;0),"Check reps",IF(AND(G331&lt;&gt;"kg",G331&lt;&gt;"lb",G331&lt;&gt;"BW"),"Choose kg, lb or BW",IF(NOT(ISNUMBER(F331)),"Enter numeric load",IF(IF(G331="BW",F331&lt;&gt;0,F331&lt;=0),"Check load / unit",IF(COUNTIFS($A$6:$A$505,"="&amp;A331,$B$6:$B$505,"&gt;=1",$B$6:$B$505,"&lt;&gt;"&amp;B331)&gt;0,"ID has multiple dates",IF(COUNTIFS($A$6:$A$505,"="&amp;A331,$C$6:$C$505,"="&amp;C331,$D$6:$D$505,D331)&gt;1,"Duplicate set number",IF(G331="BW","Logged (BW)","Logged"))))))))))))),"Check numeric fields"))</x:f>
      </x:c>
      <x:c r="J331" s="42" t="str">
        <x:f>IF(I331="Logged",E331*F331,"")</x:f>
      </x:c>
      <x:c r="K331" s="43" t="str">
        <x:f>IF(LEFT(I331,6)="Logged",IF(COUNTIFS($A$6:A331,"="&amp;A331,$I$6:I331,"Logged")+COUNTIFS($A$6:A331,"="&amp;A331,$I$6:I331,"Logged (BW)")=1,1,0),"")</x:f>
      </x:c>
    </x:row>
    <x:row r="332" ht="25" customHeight="1">
      <x:c r="A332" s="30"/>
      <x:c r="B332" s="37"/>
      <x:c r="C332" s="7"/>
      <x:c r="D332" s="39"/>
      <x:c r="E332" s="39"/>
      <x:c r="F332" s="40"/>
      <x:c r="G332" s="41"/>
      <x:c r="H332" s="7"/>
      <x:c r="I332" s="22" t="str">
        <x:f>IF(COUNTA(A332:H332)=0,"",IFERROR(IF(OR(NOT(ISTEXT(A332)),LEN(TRIM(A332))=0,A332&lt;&gt;TRIM(A332)),"Check session ID",IF(OR(ISNUMBER(FIND("*",A332)),ISNUMBER(FIND("?",A332)),ISNUMBER(FIND("~",A332))),"Check ID characters",IF(OR(NOT(ISNUMBER(B332)),B332&lt;1,B332&gt;2958465,MOD(B332,1)&lt;&gt;0),"Check date",IF(OR(NOT(ISTEXT(C332)),LEN(TRIM(C332))=0,C332&lt;&gt;TRIM(C332)),"Check exercise name",IF(OR(ISNUMBER(FIND("*",C332)),ISNUMBER(FIND("?",C332)),ISNUMBER(FIND("~",C332))),"Check name characters",IF(OR(NOT(ISNUMBER(D332)),D332&lt;1,MOD(D332,1)&lt;&gt;0),"Check set number",IF(OR(NOT(ISNUMBER(E332)),E332&lt;1,MOD(E332,1)&lt;&gt;0),"Check reps",IF(AND(G332&lt;&gt;"kg",G332&lt;&gt;"lb",G332&lt;&gt;"BW"),"Choose kg, lb or BW",IF(NOT(ISNUMBER(F332)),"Enter numeric load",IF(IF(G332="BW",F332&lt;&gt;0,F332&lt;=0),"Check load / unit",IF(COUNTIFS($A$6:$A$505,"="&amp;A332,$B$6:$B$505,"&gt;=1",$B$6:$B$505,"&lt;&gt;"&amp;B332)&gt;0,"ID has multiple dates",IF(COUNTIFS($A$6:$A$505,"="&amp;A332,$C$6:$C$505,"="&amp;C332,$D$6:$D$505,D332)&gt;1,"Duplicate set number",IF(G332="BW","Logged (BW)","Logged"))))))))))))),"Check numeric fields"))</x:f>
      </x:c>
      <x:c r="J332" s="42" t="str">
        <x:f>IF(I332="Logged",E332*F332,"")</x:f>
      </x:c>
      <x:c r="K332" s="43" t="str">
        <x:f>IF(LEFT(I332,6)="Logged",IF(COUNTIFS($A$6:A332,"="&amp;A332,$I$6:I332,"Logged")+COUNTIFS($A$6:A332,"="&amp;A332,$I$6:I332,"Logged (BW)")=1,1,0),"")</x:f>
      </x:c>
    </x:row>
    <x:row r="333" ht="25" customHeight="1">
      <x:c r="A333" s="30"/>
      <x:c r="B333" s="37"/>
      <x:c r="C333" s="7"/>
      <x:c r="D333" s="39"/>
      <x:c r="E333" s="39"/>
      <x:c r="F333" s="40"/>
      <x:c r="G333" s="41"/>
      <x:c r="H333" s="7"/>
      <x:c r="I333" s="22" t="str">
        <x:f>IF(COUNTA(A333:H333)=0,"",IFERROR(IF(OR(NOT(ISTEXT(A333)),LEN(TRIM(A333))=0,A333&lt;&gt;TRIM(A333)),"Check session ID",IF(OR(ISNUMBER(FIND("*",A333)),ISNUMBER(FIND("?",A333)),ISNUMBER(FIND("~",A333))),"Check ID characters",IF(OR(NOT(ISNUMBER(B333)),B333&lt;1,B333&gt;2958465,MOD(B333,1)&lt;&gt;0),"Check date",IF(OR(NOT(ISTEXT(C333)),LEN(TRIM(C333))=0,C333&lt;&gt;TRIM(C333)),"Check exercise name",IF(OR(ISNUMBER(FIND("*",C333)),ISNUMBER(FIND("?",C333)),ISNUMBER(FIND("~",C333))),"Check name characters",IF(OR(NOT(ISNUMBER(D333)),D333&lt;1,MOD(D333,1)&lt;&gt;0),"Check set number",IF(OR(NOT(ISNUMBER(E333)),E333&lt;1,MOD(E333,1)&lt;&gt;0),"Check reps",IF(AND(G333&lt;&gt;"kg",G333&lt;&gt;"lb",G333&lt;&gt;"BW"),"Choose kg, lb or BW",IF(NOT(ISNUMBER(F333)),"Enter numeric load",IF(IF(G333="BW",F333&lt;&gt;0,F333&lt;=0),"Check load / unit",IF(COUNTIFS($A$6:$A$505,"="&amp;A333,$B$6:$B$505,"&gt;=1",$B$6:$B$505,"&lt;&gt;"&amp;B333)&gt;0,"ID has multiple dates",IF(COUNTIFS($A$6:$A$505,"="&amp;A333,$C$6:$C$505,"="&amp;C333,$D$6:$D$505,D333)&gt;1,"Duplicate set number",IF(G333="BW","Logged (BW)","Logged"))))))))))))),"Check numeric fields"))</x:f>
      </x:c>
      <x:c r="J333" s="42" t="str">
        <x:f>IF(I333="Logged",E333*F333,"")</x:f>
      </x:c>
      <x:c r="K333" s="43" t="str">
        <x:f>IF(LEFT(I333,6)="Logged",IF(COUNTIFS($A$6:A333,"="&amp;A333,$I$6:I333,"Logged")+COUNTIFS($A$6:A333,"="&amp;A333,$I$6:I333,"Logged (BW)")=1,1,0),"")</x:f>
      </x:c>
    </x:row>
    <x:row r="334" ht="25" customHeight="1">
      <x:c r="A334" s="30"/>
      <x:c r="B334" s="37"/>
      <x:c r="C334" s="7"/>
      <x:c r="D334" s="39"/>
      <x:c r="E334" s="39"/>
      <x:c r="F334" s="40"/>
      <x:c r="G334" s="41"/>
      <x:c r="H334" s="7"/>
      <x:c r="I334" s="22" t="str">
        <x:f>IF(COUNTA(A334:H334)=0,"",IFERROR(IF(OR(NOT(ISTEXT(A334)),LEN(TRIM(A334))=0,A334&lt;&gt;TRIM(A334)),"Check session ID",IF(OR(ISNUMBER(FIND("*",A334)),ISNUMBER(FIND("?",A334)),ISNUMBER(FIND("~",A334))),"Check ID characters",IF(OR(NOT(ISNUMBER(B334)),B334&lt;1,B334&gt;2958465,MOD(B334,1)&lt;&gt;0),"Check date",IF(OR(NOT(ISTEXT(C334)),LEN(TRIM(C334))=0,C334&lt;&gt;TRIM(C334)),"Check exercise name",IF(OR(ISNUMBER(FIND("*",C334)),ISNUMBER(FIND("?",C334)),ISNUMBER(FIND("~",C334))),"Check name characters",IF(OR(NOT(ISNUMBER(D334)),D334&lt;1,MOD(D334,1)&lt;&gt;0),"Check set number",IF(OR(NOT(ISNUMBER(E334)),E334&lt;1,MOD(E334,1)&lt;&gt;0),"Check reps",IF(AND(G334&lt;&gt;"kg",G334&lt;&gt;"lb",G334&lt;&gt;"BW"),"Choose kg, lb or BW",IF(NOT(ISNUMBER(F334)),"Enter numeric load",IF(IF(G334="BW",F334&lt;&gt;0,F334&lt;=0),"Check load / unit",IF(COUNTIFS($A$6:$A$505,"="&amp;A334,$B$6:$B$505,"&gt;=1",$B$6:$B$505,"&lt;&gt;"&amp;B334)&gt;0,"ID has multiple dates",IF(COUNTIFS($A$6:$A$505,"="&amp;A334,$C$6:$C$505,"="&amp;C334,$D$6:$D$505,D334)&gt;1,"Duplicate set number",IF(G334="BW","Logged (BW)","Logged"))))))))))))),"Check numeric fields"))</x:f>
      </x:c>
      <x:c r="J334" s="42" t="str">
        <x:f>IF(I334="Logged",E334*F334,"")</x:f>
      </x:c>
      <x:c r="K334" s="43" t="str">
        <x:f>IF(LEFT(I334,6)="Logged",IF(COUNTIFS($A$6:A334,"="&amp;A334,$I$6:I334,"Logged")+COUNTIFS($A$6:A334,"="&amp;A334,$I$6:I334,"Logged (BW)")=1,1,0),"")</x:f>
      </x:c>
    </x:row>
    <x:row r="335" ht="25" customHeight="1">
      <x:c r="A335" s="30"/>
      <x:c r="B335" s="37"/>
      <x:c r="C335" s="7"/>
      <x:c r="D335" s="39"/>
      <x:c r="E335" s="39"/>
      <x:c r="F335" s="40"/>
      <x:c r="G335" s="41"/>
      <x:c r="H335" s="7"/>
      <x:c r="I335" s="22" t="str">
        <x:f>IF(COUNTA(A335:H335)=0,"",IFERROR(IF(OR(NOT(ISTEXT(A335)),LEN(TRIM(A335))=0,A335&lt;&gt;TRIM(A335)),"Check session ID",IF(OR(ISNUMBER(FIND("*",A335)),ISNUMBER(FIND("?",A335)),ISNUMBER(FIND("~",A335))),"Check ID characters",IF(OR(NOT(ISNUMBER(B335)),B335&lt;1,B335&gt;2958465,MOD(B335,1)&lt;&gt;0),"Check date",IF(OR(NOT(ISTEXT(C335)),LEN(TRIM(C335))=0,C335&lt;&gt;TRIM(C335)),"Check exercise name",IF(OR(ISNUMBER(FIND("*",C335)),ISNUMBER(FIND("?",C335)),ISNUMBER(FIND("~",C335))),"Check name characters",IF(OR(NOT(ISNUMBER(D335)),D335&lt;1,MOD(D335,1)&lt;&gt;0),"Check set number",IF(OR(NOT(ISNUMBER(E335)),E335&lt;1,MOD(E335,1)&lt;&gt;0),"Check reps",IF(AND(G335&lt;&gt;"kg",G335&lt;&gt;"lb",G335&lt;&gt;"BW"),"Choose kg, lb or BW",IF(NOT(ISNUMBER(F335)),"Enter numeric load",IF(IF(G335="BW",F335&lt;&gt;0,F335&lt;=0),"Check load / unit",IF(COUNTIFS($A$6:$A$505,"="&amp;A335,$B$6:$B$505,"&gt;=1",$B$6:$B$505,"&lt;&gt;"&amp;B335)&gt;0,"ID has multiple dates",IF(COUNTIFS($A$6:$A$505,"="&amp;A335,$C$6:$C$505,"="&amp;C335,$D$6:$D$505,D335)&gt;1,"Duplicate set number",IF(G335="BW","Logged (BW)","Logged"))))))))))))),"Check numeric fields"))</x:f>
      </x:c>
      <x:c r="J335" s="42" t="str">
        <x:f>IF(I335="Logged",E335*F335,"")</x:f>
      </x:c>
      <x:c r="K335" s="43" t="str">
        <x:f>IF(LEFT(I335,6)="Logged",IF(COUNTIFS($A$6:A335,"="&amp;A335,$I$6:I335,"Logged")+COUNTIFS($A$6:A335,"="&amp;A335,$I$6:I335,"Logged (BW)")=1,1,0),"")</x:f>
      </x:c>
    </x:row>
    <x:row r="336" ht="25" customHeight="1">
      <x:c r="A336" s="30"/>
      <x:c r="B336" s="37"/>
      <x:c r="C336" s="7"/>
      <x:c r="D336" s="39"/>
      <x:c r="E336" s="39"/>
      <x:c r="F336" s="40"/>
      <x:c r="G336" s="41"/>
      <x:c r="H336" s="7"/>
      <x:c r="I336" s="22" t="str">
        <x:f>IF(COUNTA(A336:H336)=0,"",IFERROR(IF(OR(NOT(ISTEXT(A336)),LEN(TRIM(A336))=0,A336&lt;&gt;TRIM(A336)),"Check session ID",IF(OR(ISNUMBER(FIND("*",A336)),ISNUMBER(FIND("?",A336)),ISNUMBER(FIND("~",A336))),"Check ID characters",IF(OR(NOT(ISNUMBER(B336)),B336&lt;1,B336&gt;2958465,MOD(B336,1)&lt;&gt;0),"Check date",IF(OR(NOT(ISTEXT(C336)),LEN(TRIM(C336))=0,C336&lt;&gt;TRIM(C336)),"Check exercise name",IF(OR(ISNUMBER(FIND("*",C336)),ISNUMBER(FIND("?",C336)),ISNUMBER(FIND("~",C336))),"Check name characters",IF(OR(NOT(ISNUMBER(D336)),D336&lt;1,MOD(D336,1)&lt;&gt;0),"Check set number",IF(OR(NOT(ISNUMBER(E336)),E336&lt;1,MOD(E336,1)&lt;&gt;0),"Check reps",IF(AND(G336&lt;&gt;"kg",G336&lt;&gt;"lb",G336&lt;&gt;"BW"),"Choose kg, lb or BW",IF(NOT(ISNUMBER(F336)),"Enter numeric load",IF(IF(G336="BW",F336&lt;&gt;0,F336&lt;=0),"Check load / unit",IF(COUNTIFS($A$6:$A$505,"="&amp;A336,$B$6:$B$505,"&gt;=1",$B$6:$B$505,"&lt;&gt;"&amp;B336)&gt;0,"ID has multiple dates",IF(COUNTIFS($A$6:$A$505,"="&amp;A336,$C$6:$C$505,"="&amp;C336,$D$6:$D$505,D336)&gt;1,"Duplicate set number",IF(G336="BW","Logged (BW)","Logged"))))))))))))),"Check numeric fields"))</x:f>
      </x:c>
      <x:c r="J336" s="42" t="str">
        <x:f>IF(I336="Logged",E336*F336,"")</x:f>
      </x:c>
      <x:c r="K336" s="43" t="str">
        <x:f>IF(LEFT(I336,6)="Logged",IF(COUNTIFS($A$6:A336,"="&amp;A336,$I$6:I336,"Logged")+COUNTIFS($A$6:A336,"="&amp;A336,$I$6:I336,"Logged (BW)")=1,1,0),"")</x:f>
      </x:c>
    </x:row>
    <x:row r="337" ht="25" customHeight="1">
      <x:c r="A337" s="30"/>
      <x:c r="B337" s="37"/>
      <x:c r="C337" s="7"/>
      <x:c r="D337" s="39"/>
      <x:c r="E337" s="39"/>
      <x:c r="F337" s="40"/>
      <x:c r="G337" s="41"/>
      <x:c r="H337" s="7"/>
      <x:c r="I337" s="22" t="str">
        <x:f>IF(COUNTA(A337:H337)=0,"",IFERROR(IF(OR(NOT(ISTEXT(A337)),LEN(TRIM(A337))=0,A337&lt;&gt;TRIM(A337)),"Check session ID",IF(OR(ISNUMBER(FIND("*",A337)),ISNUMBER(FIND("?",A337)),ISNUMBER(FIND("~",A337))),"Check ID characters",IF(OR(NOT(ISNUMBER(B337)),B337&lt;1,B337&gt;2958465,MOD(B337,1)&lt;&gt;0),"Check date",IF(OR(NOT(ISTEXT(C337)),LEN(TRIM(C337))=0,C337&lt;&gt;TRIM(C337)),"Check exercise name",IF(OR(ISNUMBER(FIND("*",C337)),ISNUMBER(FIND("?",C337)),ISNUMBER(FIND("~",C337))),"Check name characters",IF(OR(NOT(ISNUMBER(D337)),D337&lt;1,MOD(D337,1)&lt;&gt;0),"Check set number",IF(OR(NOT(ISNUMBER(E337)),E337&lt;1,MOD(E337,1)&lt;&gt;0),"Check reps",IF(AND(G337&lt;&gt;"kg",G337&lt;&gt;"lb",G337&lt;&gt;"BW"),"Choose kg, lb or BW",IF(NOT(ISNUMBER(F337)),"Enter numeric load",IF(IF(G337="BW",F337&lt;&gt;0,F337&lt;=0),"Check load / unit",IF(COUNTIFS($A$6:$A$505,"="&amp;A337,$B$6:$B$505,"&gt;=1",$B$6:$B$505,"&lt;&gt;"&amp;B337)&gt;0,"ID has multiple dates",IF(COUNTIFS($A$6:$A$505,"="&amp;A337,$C$6:$C$505,"="&amp;C337,$D$6:$D$505,D337)&gt;1,"Duplicate set number",IF(G337="BW","Logged (BW)","Logged"))))))))))))),"Check numeric fields"))</x:f>
      </x:c>
      <x:c r="J337" s="42" t="str">
        <x:f>IF(I337="Logged",E337*F337,"")</x:f>
      </x:c>
      <x:c r="K337" s="43" t="str">
        <x:f>IF(LEFT(I337,6)="Logged",IF(COUNTIFS($A$6:A337,"="&amp;A337,$I$6:I337,"Logged")+COUNTIFS($A$6:A337,"="&amp;A337,$I$6:I337,"Logged (BW)")=1,1,0),"")</x:f>
      </x:c>
    </x:row>
    <x:row r="338" ht="25" customHeight="1">
      <x:c r="A338" s="30"/>
      <x:c r="B338" s="37"/>
      <x:c r="C338" s="7"/>
      <x:c r="D338" s="39"/>
      <x:c r="E338" s="39"/>
      <x:c r="F338" s="40"/>
      <x:c r="G338" s="41"/>
      <x:c r="H338" s="7"/>
      <x:c r="I338" s="22" t="str">
        <x:f>IF(COUNTA(A338:H338)=0,"",IFERROR(IF(OR(NOT(ISTEXT(A338)),LEN(TRIM(A338))=0,A338&lt;&gt;TRIM(A338)),"Check session ID",IF(OR(ISNUMBER(FIND("*",A338)),ISNUMBER(FIND("?",A338)),ISNUMBER(FIND("~",A338))),"Check ID characters",IF(OR(NOT(ISNUMBER(B338)),B338&lt;1,B338&gt;2958465,MOD(B338,1)&lt;&gt;0),"Check date",IF(OR(NOT(ISTEXT(C338)),LEN(TRIM(C338))=0,C338&lt;&gt;TRIM(C338)),"Check exercise name",IF(OR(ISNUMBER(FIND("*",C338)),ISNUMBER(FIND("?",C338)),ISNUMBER(FIND("~",C338))),"Check name characters",IF(OR(NOT(ISNUMBER(D338)),D338&lt;1,MOD(D338,1)&lt;&gt;0),"Check set number",IF(OR(NOT(ISNUMBER(E338)),E338&lt;1,MOD(E338,1)&lt;&gt;0),"Check reps",IF(AND(G338&lt;&gt;"kg",G338&lt;&gt;"lb",G338&lt;&gt;"BW"),"Choose kg, lb or BW",IF(NOT(ISNUMBER(F338)),"Enter numeric load",IF(IF(G338="BW",F338&lt;&gt;0,F338&lt;=0),"Check load / unit",IF(COUNTIFS($A$6:$A$505,"="&amp;A338,$B$6:$B$505,"&gt;=1",$B$6:$B$505,"&lt;&gt;"&amp;B338)&gt;0,"ID has multiple dates",IF(COUNTIFS($A$6:$A$505,"="&amp;A338,$C$6:$C$505,"="&amp;C338,$D$6:$D$505,D338)&gt;1,"Duplicate set number",IF(G338="BW","Logged (BW)","Logged"))))))))))))),"Check numeric fields"))</x:f>
      </x:c>
      <x:c r="J338" s="42" t="str">
        <x:f>IF(I338="Logged",E338*F338,"")</x:f>
      </x:c>
      <x:c r="K338" s="43" t="str">
        <x:f>IF(LEFT(I338,6)="Logged",IF(COUNTIFS($A$6:A338,"="&amp;A338,$I$6:I338,"Logged")+COUNTIFS($A$6:A338,"="&amp;A338,$I$6:I338,"Logged (BW)")=1,1,0),"")</x:f>
      </x:c>
    </x:row>
    <x:row r="339" ht="25" customHeight="1">
      <x:c r="A339" s="30"/>
      <x:c r="B339" s="37"/>
      <x:c r="C339" s="7"/>
      <x:c r="D339" s="39"/>
      <x:c r="E339" s="39"/>
      <x:c r="F339" s="40"/>
      <x:c r="G339" s="41"/>
      <x:c r="H339" s="7"/>
      <x:c r="I339" s="22" t="str">
        <x:f>IF(COUNTA(A339:H339)=0,"",IFERROR(IF(OR(NOT(ISTEXT(A339)),LEN(TRIM(A339))=0,A339&lt;&gt;TRIM(A339)),"Check session ID",IF(OR(ISNUMBER(FIND("*",A339)),ISNUMBER(FIND("?",A339)),ISNUMBER(FIND("~",A339))),"Check ID characters",IF(OR(NOT(ISNUMBER(B339)),B339&lt;1,B339&gt;2958465,MOD(B339,1)&lt;&gt;0),"Check date",IF(OR(NOT(ISTEXT(C339)),LEN(TRIM(C339))=0,C339&lt;&gt;TRIM(C339)),"Check exercise name",IF(OR(ISNUMBER(FIND("*",C339)),ISNUMBER(FIND("?",C339)),ISNUMBER(FIND("~",C339))),"Check name characters",IF(OR(NOT(ISNUMBER(D339)),D339&lt;1,MOD(D339,1)&lt;&gt;0),"Check set number",IF(OR(NOT(ISNUMBER(E339)),E339&lt;1,MOD(E339,1)&lt;&gt;0),"Check reps",IF(AND(G339&lt;&gt;"kg",G339&lt;&gt;"lb",G339&lt;&gt;"BW"),"Choose kg, lb or BW",IF(NOT(ISNUMBER(F339)),"Enter numeric load",IF(IF(G339="BW",F339&lt;&gt;0,F339&lt;=0),"Check load / unit",IF(COUNTIFS($A$6:$A$505,"="&amp;A339,$B$6:$B$505,"&gt;=1",$B$6:$B$505,"&lt;&gt;"&amp;B339)&gt;0,"ID has multiple dates",IF(COUNTIFS($A$6:$A$505,"="&amp;A339,$C$6:$C$505,"="&amp;C339,$D$6:$D$505,D339)&gt;1,"Duplicate set number",IF(G339="BW","Logged (BW)","Logged"))))))))))))),"Check numeric fields"))</x:f>
      </x:c>
      <x:c r="J339" s="42" t="str">
        <x:f>IF(I339="Logged",E339*F339,"")</x:f>
      </x:c>
      <x:c r="K339" s="43" t="str">
        <x:f>IF(LEFT(I339,6)="Logged",IF(COUNTIFS($A$6:A339,"="&amp;A339,$I$6:I339,"Logged")+COUNTIFS($A$6:A339,"="&amp;A339,$I$6:I339,"Logged (BW)")=1,1,0),"")</x:f>
      </x:c>
    </x:row>
    <x:row r="340" ht="25" customHeight="1">
      <x:c r="A340" s="30"/>
      <x:c r="B340" s="37"/>
      <x:c r="C340" s="7"/>
      <x:c r="D340" s="39"/>
      <x:c r="E340" s="39"/>
      <x:c r="F340" s="40"/>
      <x:c r="G340" s="41"/>
      <x:c r="H340" s="7"/>
      <x:c r="I340" s="22" t="str">
        <x:f>IF(COUNTA(A340:H340)=0,"",IFERROR(IF(OR(NOT(ISTEXT(A340)),LEN(TRIM(A340))=0,A340&lt;&gt;TRIM(A340)),"Check session ID",IF(OR(ISNUMBER(FIND("*",A340)),ISNUMBER(FIND("?",A340)),ISNUMBER(FIND("~",A340))),"Check ID characters",IF(OR(NOT(ISNUMBER(B340)),B340&lt;1,B340&gt;2958465,MOD(B340,1)&lt;&gt;0),"Check date",IF(OR(NOT(ISTEXT(C340)),LEN(TRIM(C340))=0,C340&lt;&gt;TRIM(C340)),"Check exercise name",IF(OR(ISNUMBER(FIND("*",C340)),ISNUMBER(FIND("?",C340)),ISNUMBER(FIND("~",C340))),"Check name characters",IF(OR(NOT(ISNUMBER(D340)),D340&lt;1,MOD(D340,1)&lt;&gt;0),"Check set number",IF(OR(NOT(ISNUMBER(E340)),E340&lt;1,MOD(E340,1)&lt;&gt;0),"Check reps",IF(AND(G340&lt;&gt;"kg",G340&lt;&gt;"lb",G340&lt;&gt;"BW"),"Choose kg, lb or BW",IF(NOT(ISNUMBER(F340)),"Enter numeric load",IF(IF(G340="BW",F340&lt;&gt;0,F340&lt;=0),"Check load / unit",IF(COUNTIFS($A$6:$A$505,"="&amp;A340,$B$6:$B$505,"&gt;=1",$B$6:$B$505,"&lt;&gt;"&amp;B340)&gt;0,"ID has multiple dates",IF(COUNTIFS($A$6:$A$505,"="&amp;A340,$C$6:$C$505,"="&amp;C340,$D$6:$D$505,D340)&gt;1,"Duplicate set number",IF(G340="BW","Logged (BW)","Logged"))))))))))))),"Check numeric fields"))</x:f>
      </x:c>
      <x:c r="J340" s="42" t="str">
        <x:f>IF(I340="Logged",E340*F340,"")</x:f>
      </x:c>
      <x:c r="K340" s="43" t="str">
        <x:f>IF(LEFT(I340,6)="Logged",IF(COUNTIFS($A$6:A340,"="&amp;A340,$I$6:I340,"Logged")+COUNTIFS($A$6:A340,"="&amp;A340,$I$6:I340,"Logged (BW)")=1,1,0),"")</x:f>
      </x:c>
    </x:row>
    <x:row r="341" ht="25" customHeight="1">
      <x:c r="A341" s="30"/>
      <x:c r="B341" s="37"/>
      <x:c r="C341" s="7"/>
      <x:c r="D341" s="39"/>
      <x:c r="E341" s="39"/>
      <x:c r="F341" s="40"/>
      <x:c r="G341" s="41"/>
      <x:c r="H341" s="7"/>
      <x:c r="I341" s="22" t="str">
        <x:f>IF(COUNTA(A341:H341)=0,"",IFERROR(IF(OR(NOT(ISTEXT(A341)),LEN(TRIM(A341))=0,A341&lt;&gt;TRIM(A341)),"Check session ID",IF(OR(ISNUMBER(FIND("*",A341)),ISNUMBER(FIND("?",A341)),ISNUMBER(FIND("~",A341))),"Check ID characters",IF(OR(NOT(ISNUMBER(B341)),B341&lt;1,B341&gt;2958465,MOD(B341,1)&lt;&gt;0),"Check date",IF(OR(NOT(ISTEXT(C341)),LEN(TRIM(C341))=0,C341&lt;&gt;TRIM(C341)),"Check exercise name",IF(OR(ISNUMBER(FIND("*",C341)),ISNUMBER(FIND("?",C341)),ISNUMBER(FIND("~",C341))),"Check name characters",IF(OR(NOT(ISNUMBER(D341)),D341&lt;1,MOD(D341,1)&lt;&gt;0),"Check set number",IF(OR(NOT(ISNUMBER(E341)),E341&lt;1,MOD(E341,1)&lt;&gt;0),"Check reps",IF(AND(G341&lt;&gt;"kg",G341&lt;&gt;"lb",G341&lt;&gt;"BW"),"Choose kg, lb or BW",IF(NOT(ISNUMBER(F341)),"Enter numeric load",IF(IF(G341="BW",F341&lt;&gt;0,F341&lt;=0),"Check load / unit",IF(COUNTIFS($A$6:$A$505,"="&amp;A341,$B$6:$B$505,"&gt;=1",$B$6:$B$505,"&lt;&gt;"&amp;B341)&gt;0,"ID has multiple dates",IF(COUNTIFS($A$6:$A$505,"="&amp;A341,$C$6:$C$505,"="&amp;C341,$D$6:$D$505,D341)&gt;1,"Duplicate set number",IF(G341="BW","Logged (BW)","Logged"))))))))))))),"Check numeric fields"))</x:f>
      </x:c>
      <x:c r="J341" s="42" t="str">
        <x:f>IF(I341="Logged",E341*F341,"")</x:f>
      </x:c>
      <x:c r="K341" s="43" t="str">
        <x:f>IF(LEFT(I341,6)="Logged",IF(COUNTIFS($A$6:A341,"="&amp;A341,$I$6:I341,"Logged")+COUNTIFS($A$6:A341,"="&amp;A341,$I$6:I341,"Logged (BW)")=1,1,0),"")</x:f>
      </x:c>
    </x:row>
    <x:row r="342" ht="25" customHeight="1">
      <x:c r="A342" s="30"/>
      <x:c r="B342" s="37"/>
      <x:c r="C342" s="7"/>
      <x:c r="D342" s="39"/>
      <x:c r="E342" s="39"/>
      <x:c r="F342" s="40"/>
      <x:c r="G342" s="41"/>
      <x:c r="H342" s="7"/>
      <x:c r="I342" s="22" t="str">
        <x:f>IF(COUNTA(A342:H342)=0,"",IFERROR(IF(OR(NOT(ISTEXT(A342)),LEN(TRIM(A342))=0,A342&lt;&gt;TRIM(A342)),"Check session ID",IF(OR(ISNUMBER(FIND("*",A342)),ISNUMBER(FIND("?",A342)),ISNUMBER(FIND("~",A342))),"Check ID characters",IF(OR(NOT(ISNUMBER(B342)),B342&lt;1,B342&gt;2958465,MOD(B342,1)&lt;&gt;0),"Check date",IF(OR(NOT(ISTEXT(C342)),LEN(TRIM(C342))=0,C342&lt;&gt;TRIM(C342)),"Check exercise name",IF(OR(ISNUMBER(FIND("*",C342)),ISNUMBER(FIND("?",C342)),ISNUMBER(FIND("~",C342))),"Check name characters",IF(OR(NOT(ISNUMBER(D342)),D342&lt;1,MOD(D342,1)&lt;&gt;0),"Check set number",IF(OR(NOT(ISNUMBER(E342)),E342&lt;1,MOD(E342,1)&lt;&gt;0),"Check reps",IF(AND(G342&lt;&gt;"kg",G342&lt;&gt;"lb",G342&lt;&gt;"BW"),"Choose kg, lb or BW",IF(NOT(ISNUMBER(F342)),"Enter numeric load",IF(IF(G342="BW",F342&lt;&gt;0,F342&lt;=0),"Check load / unit",IF(COUNTIFS($A$6:$A$505,"="&amp;A342,$B$6:$B$505,"&gt;=1",$B$6:$B$505,"&lt;&gt;"&amp;B342)&gt;0,"ID has multiple dates",IF(COUNTIFS($A$6:$A$505,"="&amp;A342,$C$6:$C$505,"="&amp;C342,$D$6:$D$505,D342)&gt;1,"Duplicate set number",IF(G342="BW","Logged (BW)","Logged"))))))))))))),"Check numeric fields"))</x:f>
      </x:c>
      <x:c r="J342" s="42" t="str">
        <x:f>IF(I342="Logged",E342*F342,"")</x:f>
      </x:c>
      <x:c r="K342" s="43" t="str">
        <x:f>IF(LEFT(I342,6)="Logged",IF(COUNTIFS($A$6:A342,"="&amp;A342,$I$6:I342,"Logged")+COUNTIFS($A$6:A342,"="&amp;A342,$I$6:I342,"Logged (BW)")=1,1,0),"")</x:f>
      </x:c>
    </x:row>
    <x:row r="343" ht="25" customHeight="1">
      <x:c r="A343" s="30"/>
      <x:c r="B343" s="37"/>
      <x:c r="C343" s="7"/>
      <x:c r="D343" s="39"/>
      <x:c r="E343" s="39"/>
      <x:c r="F343" s="40"/>
      <x:c r="G343" s="41"/>
      <x:c r="H343" s="7"/>
      <x:c r="I343" s="22" t="str">
        <x:f>IF(COUNTA(A343:H343)=0,"",IFERROR(IF(OR(NOT(ISTEXT(A343)),LEN(TRIM(A343))=0,A343&lt;&gt;TRIM(A343)),"Check session ID",IF(OR(ISNUMBER(FIND("*",A343)),ISNUMBER(FIND("?",A343)),ISNUMBER(FIND("~",A343))),"Check ID characters",IF(OR(NOT(ISNUMBER(B343)),B343&lt;1,B343&gt;2958465,MOD(B343,1)&lt;&gt;0),"Check date",IF(OR(NOT(ISTEXT(C343)),LEN(TRIM(C343))=0,C343&lt;&gt;TRIM(C343)),"Check exercise name",IF(OR(ISNUMBER(FIND("*",C343)),ISNUMBER(FIND("?",C343)),ISNUMBER(FIND("~",C343))),"Check name characters",IF(OR(NOT(ISNUMBER(D343)),D343&lt;1,MOD(D343,1)&lt;&gt;0),"Check set number",IF(OR(NOT(ISNUMBER(E343)),E343&lt;1,MOD(E343,1)&lt;&gt;0),"Check reps",IF(AND(G343&lt;&gt;"kg",G343&lt;&gt;"lb",G343&lt;&gt;"BW"),"Choose kg, lb or BW",IF(NOT(ISNUMBER(F343)),"Enter numeric load",IF(IF(G343="BW",F343&lt;&gt;0,F343&lt;=0),"Check load / unit",IF(COUNTIFS($A$6:$A$505,"="&amp;A343,$B$6:$B$505,"&gt;=1",$B$6:$B$505,"&lt;&gt;"&amp;B343)&gt;0,"ID has multiple dates",IF(COUNTIFS($A$6:$A$505,"="&amp;A343,$C$6:$C$505,"="&amp;C343,$D$6:$D$505,D343)&gt;1,"Duplicate set number",IF(G343="BW","Logged (BW)","Logged"))))))))))))),"Check numeric fields"))</x:f>
      </x:c>
      <x:c r="J343" s="42" t="str">
        <x:f>IF(I343="Logged",E343*F343,"")</x:f>
      </x:c>
      <x:c r="K343" s="43" t="str">
        <x:f>IF(LEFT(I343,6)="Logged",IF(COUNTIFS($A$6:A343,"="&amp;A343,$I$6:I343,"Logged")+COUNTIFS($A$6:A343,"="&amp;A343,$I$6:I343,"Logged (BW)")=1,1,0),"")</x:f>
      </x:c>
    </x:row>
    <x:row r="344" ht="25" customHeight="1">
      <x:c r="A344" s="30"/>
      <x:c r="B344" s="37"/>
      <x:c r="C344" s="7"/>
      <x:c r="D344" s="39"/>
      <x:c r="E344" s="39"/>
      <x:c r="F344" s="40"/>
      <x:c r="G344" s="41"/>
      <x:c r="H344" s="7"/>
      <x:c r="I344" s="22" t="str">
        <x:f>IF(COUNTA(A344:H344)=0,"",IFERROR(IF(OR(NOT(ISTEXT(A344)),LEN(TRIM(A344))=0,A344&lt;&gt;TRIM(A344)),"Check session ID",IF(OR(ISNUMBER(FIND("*",A344)),ISNUMBER(FIND("?",A344)),ISNUMBER(FIND("~",A344))),"Check ID characters",IF(OR(NOT(ISNUMBER(B344)),B344&lt;1,B344&gt;2958465,MOD(B344,1)&lt;&gt;0),"Check date",IF(OR(NOT(ISTEXT(C344)),LEN(TRIM(C344))=0,C344&lt;&gt;TRIM(C344)),"Check exercise name",IF(OR(ISNUMBER(FIND("*",C344)),ISNUMBER(FIND("?",C344)),ISNUMBER(FIND("~",C344))),"Check name characters",IF(OR(NOT(ISNUMBER(D344)),D344&lt;1,MOD(D344,1)&lt;&gt;0),"Check set number",IF(OR(NOT(ISNUMBER(E344)),E344&lt;1,MOD(E344,1)&lt;&gt;0),"Check reps",IF(AND(G344&lt;&gt;"kg",G344&lt;&gt;"lb",G344&lt;&gt;"BW"),"Choose kg, lb or BW",IF(NOT(ISNUMBER(F344)),"Enter numeric load",IF(IF(G344="BW",F344&lt;&gt;0,F344&lt;=0),"Check load / unit",IF(COUNTIFS($A$6:$A$505,"="&amp;A344,$B$6:$B$505,"&gt;=1",$B$6:$B$505,"&lt;&gt;"&amp;B344)&gt;0,"ID has multiple dates",IF(COUNTIFS($A$6:$A$505,"="&amp;A344,$C$6:$C$505,"="&amp;C344,$D$6:$D$505,D344)&gt;1,"Duplicate set number",IF(G344="BW","Logged (BW)","Logged"))))))))))))),"Check numeric fields"))</x:f>
      </x:c>
      <x:c r="J344" s="42" t="str">
        <x:f>IF(I344="Logged",E344*F344,"")</x:f>
      </x:c>
      <x:c r="K344" s="43" t="str">
        <x:f>IF(LEFT(I344,6)="Logged",IF(COUNTIFS($A$6:A344,"="&amp;A344,$I$6:I344,"Logged")+COUNTIFS($A$6:A344,"="&amp;A344,$I$6:I344,"Logged (BW)")=1,1,0),"")</x:f>
      </x:c>
    </x:row>
    <x:row r="345" ht="25" customHeight="1">
      <x:c r="A345" s="30"/>
      <x:c r="B345" s="37"/>
      <x:c r="C345" s="7"/>
      <x:c r="D345" s="39"/>
      <x:c r="E345" s="39"/>
      <x:c r="F345" s="40"/>
      <x:c r="G345" s="41"/>
      <x:c r="H345" s="7"/>
      <x:c r="I345" s="22" t="str">
        <x:f>IF(COUNTA(A345:H345)=0,"",IFERROR(IF(OR(NOT(ISTEXT(A345)),LEN(TRIM(A345))=0,A345&lt;&gt;TRIM(A345)),"Check session ID",IF(OR(ISNUMBER(FIND("*",A345)),ISNUMBER(FIND("?",A345)),ISNUMBER(FIND("~",A345))),"Check ID characters",IF(OR(NOT(ISNUMBER(B345)),B345&lt;1,B345&gt;2958465,MOD(B345,1)&lt;&gt;0),"Check date",IF(OR(NOT(ISTEXT(C345)),LEN(TRIM(C345))=0,C345&lt;&gt;TRIM(C345)),"Check exercise name",IF(OR(ISNUMBER(FIND("*",C345)),ISNUMBER(FIND("?",C345)),ISNUMBER(FIND("~",C345))),"Check name characters",IF(OR(NOT(ISNUMBER(D345)),D345&lt;1,MOD(D345,1)&lt;&gt;0),"Check set number",IF(OR(NOT(ISNUMBER(E345)),E345&lt;1,MOD(E345,1)&lt;&gt;0),"Check reps",IF(AND(G345&lt;&gt;"kg",G345&lt;&gt;"lb",G345&lt;&gt;"BW"),"Choose kg, lb or BW",IF(NOT(ISNUMBER(F345)),"Enter numeric load",IF(IF(G345="BW",F345&lt;&gt;0,F345&lt;=0),"Check load / unit",IF(COUNTIFS($A$6:$A$505,"="&amp;A345,$B$6:$B$505,"&gt;=1",$B$6:$B$505,"&lt;&gt;"&amp;B345)&gt;0,"ID has multiple dates",IF(COUNTIFS($A$6:$A$505,"="&amp;A345,$C$6:$C$505,"="&amp;C345,$D$6:$D$505,D345)&gt;1,"Duplicate set number",IF(G345="BW","Logged (BW)","Logged"))))))))))))),"Check numeric fields"))</x:f>
      </x:c>
      <x:c r="J345" s="42" t="str">
        <x:f>IF(I345="Logged",E345*F345,"")</x:f>
      </x:c>
      <x:c r="K345" s="43" t="str">
        <x:f>IF(LEFT(I345,6)="Logged",IF(COUNTIFS($A$6:A345,"="&amp;A345,$I$6:I345,"Logged")+COUNTIFS($A$6:A345,"="&amp;A345,$I$6:I345,"Logged (BW)")=1,1,0),"")</x:f>
      </x:c>
    </x:row>
    <x:row r="346" ht="25" customHeight="1">
      <x:c r="A346" s="30"/>
      <x:c r="B346" s="37"/>
      <x:c r="C346" s="7"/>
      <x:c r="D346" s="39"/>
      <x:c r="E346" s="39"/>
      <x:c r="F346" s="40"/>
      <x:c r="G346" s="41"/>
      <x:c r="H346" s="7"/>
      <x:c r="I346" s="22" t="str">
        <x:f>IF(COUNTA(A346:H346)=0,"",IFERROR(IF(OR(NOT(ISTEXT(A346)),LEN(TRIM(A346))=0,A346&lt;&gt;TRIM(A346)),"Check session ID",IF(OR(ISNUMBER(FIND("*",A346)),ISNUMBER(FIND("?",A346)),ISNUMBER(FIND("~",A346))),"Check ID characters",IF(OR(NOT(ISNUMBER(B346)),B346&lt;1,B346&gt;2958465,MOD(B346,1)&lt;&gt;0),"Check date",IF(OR(NOT(ISTEXT(C346)),LEN(TRIM(C346))=0,C346&lt;&gt;TRIM(C346)),"Check exercise name",IF(OR(ISNUMBER(FIND("*",C346)),ISNUMBER(FIND("?",C346)),ISNUMBER(FIND("~",C346))),"Check name characters",IF(OR(NOT(ISNUMBER(D346)),D346&lt;1,MOD(D346,1)&lt;&gt;0),"Check set number",IF(OR(NOT(ISNUMBER(E346)),E346&lt;1,MOD(E346,1)&lt;&gt;0),"Check reps",IF(AND(G346&lt;&gt;"kg",G346&lt;&gt;"lb",G346&lt;&gt;"BW"),"Choose kg, lb or BW",IF(NOT(ISNUMBER(F346)),"Enter numeric load",IF(IF(G346="BW",F346&lt;&gt;0,F346&lt;=0),"Check load / unit",IF(COUNTIFS($A$6:$A$505,"="&amp;A346,$B$6:$B$505,"&gt;=1",$B$6:$B$505,"&lt;&gt;"&amp;B346)&gt;0,"ID has multiple dates",IF(COUNTIFS($A$6:$A$505,"="&amp;A346,$C$6:$C$505,"="&amp;C346,$D$6:$D$505,D346)&gt;1,"Duplicate set number",IF(G346="BW","Logged (BW)","Logged"))))))))))))),"Check numeric fields"))</x:f>
      </x:c>
      <x:c r="J346" s="42" t="str">
        <x:f>IF(I346="Logged",E346*F346,"")</x:f>
      </x:c>
      <x:c r="K346" s="43" t="str">
        <x:f>IF(LEFT(I346,6)="Logged",IF(COUNTIFS($A$6:A346,"="&amp;A346,$I$6:I346,"Logged")+COUNTIFS($A$6:A346,"="&amp;A346,$I$6:I346,"Logged (BW)")=1,1,0),"")</x:f>
      </x:c>
    </x:row>
    <x:row r="347" ht="25" customHeight="1">
      <x:c r="A347" s="30"/>
      <x:c r="B347" s="37"/>
      <x:c r="C347" s="7"/>
      <x:c r="D347" s="39"/>
      <x:c r="E347" s="39"/>
      <x:c r="F347" s="40"/>
      <x:c r="G347" s="41"/>
      <x:c r="H347" s="7"/>
      <x:c r="I347" s="22" t="str">
        <x:f>IF(COUNTA(A347:H347)=0,"",IFERROR(IF(OR(NOT(ISTEXT(A347)),LEN(TRIM(A347))=0,A347&lt;&gt;TRIM(A347)),"Check session ID",IF(OR(ISNUMBER(FIND("*",A347)),ISNUMBER(FIND("?",A347)),ISNUMBER(FIND("~",A347))),"Check ID characters",IF(OR(NOT(ISNUMBER(B347)),B347&lt;1,B347&gt;2958465,MOD(B347,1)&lt;&gt;0),"Check date",IF(OR(NOT(ISTEXT(C347)),LEN(TRIM(C347))=0,C347&lt;&gt;TRIM(C347)),"Check exercise name",IF(OR(ISNUMBER(FIND("*",C347)),ISNUMBER(FIND("?",C347)),ISNUMBER(FIND("~",C347))),"Check name characters",IF(OR(NOT(ISNUMBER(D347)),D347&lt;1,MOD(D347,1)&lt;&gt;0),"Check set number",IF(OR(NOT(ISNUMBER(E347)),E347&lt;1,MOD(E347,1)&lt;&gt;0),"Check reps",IF(AND(G347&lt;&gt;"kg",G347&lt;&gt;"lb",G347&lt;&gt;"BW"),"Choose kg, lb or BW",IF(NOT(ISNUMBER(F347)),"Enter numeric load",IF(IF(G347="BW",F347&lt;&gt;0,F347&lt;=0),"Check load / unit",IF(COUNTIFS($A$6:$A$505,"="&amp;A347,$B$6:$B$505,"&gt;=1",$B$6:$B$505,"&lt;&gt;"&amp;B347)&gt;0,"ID has multiple dates",IF(COUNTIFS($A$6:$A$505,"="&amp;A347,$C$6:$C$505,"="&amp;C347,$D$6:$D$505,D347)&gt;1,"Duplicate set number",IF(G347="BW","Logged (BW)","Logged"))))))))))))),"Check numeric fields"))</x:f>
      </x:c>
      <x:c r="J347" s="42" t="str">
        <x:f>IF(I347="Logged",E347*F347,"")</x:f>
      </x:c>
      <x:c r="K347" s="43" t="str">
        <x:f>IF(LEFT(I347,6)="Logged",IF(COUNTIFS($A$6:A347,"="&amp;A347,$I$6:I347,"Logged")+COUNTIFS($A$6:A347,"="&amp;A347,$I$6:I347,"Logged (BW)")=1,1,0),"")</x:f>
      </x:c>
    </x:row>
    <x:row r="348" ht="25" customHeight="1">
      <x:c r="A348" s="30"/>
      <x:c r="B348" s="37"/>
      <x:c r="C348" s="7"/>
      <x:c r="D348" s="39"/>
      <x:c r="E348" s="39"/>
      <x:c r="F348" s="40"/>
      <x:c r="G348" s="41"/>
      <x:c r="H348" s="7"/>
      <x:c r="I348" s="22" t="str">
        <x:f>IF(COUNTA(A348:H348)=0,"",IFERROR(IF(OR(NOT(ISTEXT(A348)),LEN(TRIM(A348))=0,A348&lt;&gt;TRIM(A348)),"Check session ID",IF(OR(ISNUMBER(FIND("*",A348)),ISNUMBER(FIND("?",A348)),ISNUMBER(FIND("~",A348))),"Check ID characters",IF(OR(NOT(ISNUMBER(B348)),B348&lt;1,B348&gt;2958465,MOD(B348,1)&lt;&gt;0),"Check date",IF(OR(NOT(ISTEXT(C348)),LEN(TRIM(C348))=0,C348&lt;&gt;TRIM(C348)),"Check exercise name",IF(OR(ISNUMBER(FIND("*",C348)),ISNUMBER(FIND("?",C348)),ISNUMBER(FIND("~",C348))),"Check name characters",IF(OR(NOT(ISNUMBER(D348)),D348&lt;1,MOD(D348,1)&lt;&gt;0),"Check set number",IF(OR(NOT(ISNUMBER(E348)),E348&lt;1,MOD(E348,1)&lt;&gt;0),"Check reps",IF(AND(G348&lt;&gt;"kg",G348&lt;&gt;"lb",G348&lt;&gt;"BW"),"Choose kg, lb or BW",IF(NOT(ISNUMBER(F348)),"Enter numeric load",IF(IF(G348="BW",F348&lt;&gt;0,F348&lt;=0),"Check load / unit",IF(COUNTIFS($A$6:$A$505,"="&amp;A348,$B$6:$B$505,"&gt;=1",$B$6:$B$505,"&lt;&gt;"&amp;B348)&gt;0,"ID has multiple dates",IF(COUNTIFS($A$6:$A$505,"="&amp;A348,$C$6:$C$505,"="&amp;C348,$D$6:$D$505,D348)&gt;1,"Duplicate set number",IF(G348="BW","Logged (BW)","Logged"))))))))))))),"Check numeric fields"))</x:f>
      </x:c>
      <x:c r="J348" s="42" t="str">
        <x:f>IF(I348="Logged",E348*F348,"")</x:f>
      </x:c>
      <x:c r="K348" s="43" t="str">
        <x:f>IF(LEFT(I348,6)="Logged",IF(COUNTIFS($A$6:A348,"="&amp;A348,$I$6:I348,"Logged")+COUNTIFS($A$6:A348,"="&amp;A348,$I$6:I348,"Logged (BW)")=1,1,0),"")</x:f>
      </x:c>
    </x:row>
    <x:row r="349" ht="25" customHeight="1">
      <x:c r="A349" s="30"/>
      <x:c r="B349" s="37"/>
      <x:c r="C349" s="7"/>
      <x:c r="D349" s="39"/>
      <x:c r="E349" s="39"/>
      <x:c r="F349" s="40"/>
      <x:c r="G349" s="41"/>
      <x:c r="H349" s="7"/>
      <x:c r="I349" s="22" t="str">
        <x:f>IF(COUNTA(A349:H349)=0,"",IFERROR(IF(OR(NOT(ISTEXT(A349)),LEN(TRIM(A349))=0,A349&lt;&gt;TRIM(A349)),"Check session ID",IF(OR(ISNUMBER(FIND("*",A349)),ISNUMBER(FIND("?",A349)),ISNUMBER(FIND("~",A349))),"Check ID characters",IF(OR(NOT(ISNUMBER(B349)),B349&lt;1,B349&gt;2958465,MOD(B349,1)&lt;&gt;0),"Check date",IF(OR(NOT(ISTEXT(C349)),LEN(TRIM(C349))=0,C349&lt;&gt;TRIM(C349)),"Check exercise name",IF(OR(ISNUMBER(FIND("*",C349)),ISNUMBER(FIND("?",C349)),ISNUMBER(FIND("~",C349))),"Check name characters",IF(OR(NOT(ISNUMBER(D349)),D349&lt;1,MOD(D349,1)&lt;&gt;0),"Check set number",IF(OR(NOT(ISNUMBER(E349)),E349&lt;1,MOD(E349,1)&lt;&gt;0),"Check reps",IF(AND(G349&lt;&gt;"kg",G349&lt;&gt;"lb",G349&lt;&gt;"BW"),"Choose kg, lb or BW",IF(NOT(ISNUMBER(F349)),"Enter numeric load",IF(IF(G349="BW",F349&lt;&gt;0,F349&lt;=0),"Check load / unit",IF(COUNTIFS($A$6:$A$505,"="&amp;A349,$B$6:$B$505,"&gt;=1",$B$6:$B$505,"&lt;&gt;"&amp;B349)&gt;0,"ID has multiple dates",IF(COUNTIFS($A$6:$A$505,"="&amp;A349,$C$6:$C$505,"="&amp;C349,$D$6:$D$505,D349)&gt;1,"Duplicate set number",IF(G349="BW","Logged (BW)","Logged"))))))))))))),"Check numeric fields"))</x:f>
      </x:c>
      <x:c r="J349" s="42" t="str">
        <x:f>IF(I349="Logged",E349*F349,"")</x:f>
      </x:c>
      <x:c r="K349" s="43" t="str">
        <x:f>IF(LEFT(I349,6)="Logged",IF(COUNTIFS($A$6:A349,"="&amp;A349,$I$6:I349,"Logged")+COUNTIFS($A$6:A349,"="&amp;A349,$I$6:I349,"Logged (BW)")=1,1,0),"")</x:f>
      </x:c>
    </x:row>
    <x:row r="350" ht="25" customHeight="1">
      <x:c r="A350" s="30"/>
      <x:c r="B350" s="37"/>
      <x:c r="C350" s="7"/>
      <x:c r="D350" s="39"/>
      <x:c r="E350" s="39"/>
      <x:c r="F350" s="40"/>
      <x:c r="G350" s="41"/>
      <x:c r="H350" s="7"/>
      <x:c r="I350" s="22" t="str">
        <x:f>IF(COUNTA(A350:H350)=0,"",IFERROR(IF(OR(NOT(ISTEXT(A350)),LEN(TRIM(A350))=0,A350&lt;&gt;TRIM(A350)),"Check session ID",IF(OR(ISNUMBER(FIND("*",A350)),ISNUMBER(FIND("?",A350)),ISNUMBER(FIND("~",A350))),"Check ID characters",IF(OR(NOT(ISNUMBER(B350)),B350&lt;1,B350&gt;2958465,MOD(B350,1)&lt;&gt;0),"Check date",IF(OR(NOT(ISTEXT(C350)),LEN(TRIM(C350))=0,C350&lt;&gt;TRIM(C350)),"Check exercise name",IF(OR(ISNUMBER(FIND("*",C350)),ISNUMBER(FIND("?",C350)),ISNUMBER(FIND("~",C350))),"Check name characters",IF(OR(NOT(ISNUMBER(D350)),D350&lt;1,MOD(D350,1)&lt;&gt;0),"Check set number",IF(OR(NOT(ISNUMBER(E350)),E350&lt;1,MOD(E350,1)&lt;&gt;0),"Check reps",IF(AND(G350&lt;&gt;"kg",G350&lt;&gt;"lb",G350&lt;&gt;"BW"),"Choose kg, lb or BW",IF(NOT(ISNUMBER(F350)),"Enter numeric load",IF(IF(G350="BW",F350&lt;&gt;0,F350&lt;=0),"Check load / unit",IF(COUNTIFS($A$6:$A$505,"="&amp;A350,$B$6:$B$505,"&gt;=1",$B$6:$B$505,"&lt;&gt;"&amp;B350)&gt;0,"ID has multiple dates",IF(COUNTIFS($A$6:$A$505,"="&amp;A350,$C$6:$C$505,"="&amp;C350,$D$6:$D$505,D350)&gt;1,"Duplicate set number",IF(G350="BW","Logged (BW)","Logged"))))))))))))),"Check numeric fields"))</x:f>
      </x:c>
      <x:c r="J350" s="42" t="str">
        <x:f>IF(I350="Logged",E350*F350,"")</x:f>
      </x:c>
      <x:c r="K350" s="43" t="str">
        <x:f>IF(LEFT(I350,6)="Logged",IF(COUNTIFS($A$6:A350,"="&amp;A350,$I$6:I350,"Logged")+COUNTIFS($A$6:A350,"="&amp;A350,$I$6:I350,"Logged (BW)")=1,1,0),"")</x:f>
      </x:c>
    </x:row>
    <x:row r="351" ht="25" customHeight="1">
      <x:c r="A351" s="30"/>
      <x:c r="B351" s="37"/>
      <x:c r="C351" s="7"/>
      <x:c r="D351" s="39"/>
      <x:c r="E351" s="39"/>
      <x:c r="F351" s="40"/>
      <x:c r="G351" s="41"/>
      <x:c r="H351" s="7"/>
      <x:c r="I351" s="22" t="str">
        <x:f>IF(COUNTA(A351:H351)=0,"",IFERROR(IF(OR(NOT(ISTEXT(A351)),LEN(TRIM(A351))=0,A351&lt;&gt;TRIM(A351)),"Check session ID",IF(OR(ISNUMBER(FIND("*",A351)),ISNUMBER(FIND("?",A351)),ISNUMBER(FIND("~",A351))),"Check ID characters",IF(OR(NOT(ISNUMBER(B351)),B351&lt;1,B351&gt;2958465,MOD(B351,1)&lt;&gt;0),"Check date",IF(OR(NOT(ISTEXT(C351)),LEN(TRIM(C351))=0,C351&lt;&gt;TRIM(C351)),"Check exercise name",IF(OR(ISNUMBER(FIND("*",C351)),ISNUMBER(FIND("?",C351)),ISNUMBER(FIND("~",C351))),"Check name characters",IF(OR(NOT(ISNUMBER(D351)),D351&lt;1,MOD(D351,1)&lt;&gt;0),"Check set number",IF(OR(NOT(ISNUMBER(E351)),E351&lt;1,MOD(E351,1)&lt;&gt;0),"Check reps",IF(AND(G351&lt;&gt;"kg",G351&lt;&gt;"lb",G351&lt;&gt;"BW"),"Choose kg, lb or BW",IF(NOT(ISNUMBER(F351)),"Enter numeric load",IF(IF(G351="BW",F351&lt;&gt;0,F351&lt;=0),"Check load / unit",IF(COUNTIFS($A$6:$A$505,"="&amp;A351,$B$6:$B$505,"&gt;=1",$B$6:$B$505,"&lt;&gt;"&amp;B351)&gt;0,"ID has multiple dates",IF(COUNTIFS($A$6:$A$505,"="&amp;A351,$C$6:$C$505,"="&amp;C351,$D$6:$D$505,D351)&gt;1,"Duplicate set number",IF(G351="BW","Logged (BW)","Logged"))))))))))))),"Check numeric fields"))</x:f>
      </x:c>
      <x:c r="J351" s="42" t="str">
        <x:f>IF(I351="Logged",E351*F351,"")</x:f>
      </x:c>
      <x:c r="K351" s="43" t="str">
        <x:f>IF(LEFT(I351,6)="Logged",IF(COUNTIFS($A$6:A351,"="&amp;A351,$I$6:I351,"Logged")+COUNTIFS($A$6:A351,"="&amp;A351,$I$6:I351,"Logged (BW)")=1,1,0),"")</x:f>
      </x:c>
    </x:row>
    <x:row r="352" ht="25" customHeight="1">
      <x:c r="A352" s="30"/>
      <x:c r="B352" s="37"/>
      <x:c r="C352" s="7"/>
      <x:c r="D352" s="39"/>
      <x:c r="E352" s="39"/>
      <x:c r="F352" s="40"/>
      <x:c r="G352" s="41"/>
      <x:c r="H352" s="7"/>
      <x:c r="I352" s="22" t="str">
        <x:f>IF(COUNTA(A352:H352)=0,"",IFERROR(IF(OR(NOT(ISTEXT(A352)),LEN(TRIM(A352))=0,A352&lt;&gt;TRIM(A352)),"Check session ID",IF(OR(ISNUMBER(FIND("*",A352)),ISNUMBER(FIND("?",A352)),ISNUMBER(FIND("~",A352))),"Check ID characters",IF(OR(NOT(ISNUMBER(B352)),B352&lt;1,B352&gt;2958465,MOD(B352,1)&lt;&gt;0),"Check date",IF(OR(NOT(ISTEXT(C352)),LEN(TRIM(C352))=0,C352&lt;&gt;TRIM(C352)),"Check exercise name",IF(OR(ISNUMBER(FIND("*",C352)),ISNUMBER(FIND("?",C352)),ISNUMBER(FIND("~",C352))),"Check name characters",IF(OR(NOT(ISNUMBER(D352)),D352&lt;1,MOD(D352,1)&lt;&gt;0),"Check set number",IF(OR(NOT(ISNUMBER(E352)),E352&lt;1,MOD(E352,1)&lt;&gt;0),"Check reps",IF(AND(G352&lt;&gt;"kg",G352&lt;&gt;"lb",G352&lt;&gt;"BW"),"Choose kg, lb or BW",IF(NOT(ISNUMBER(F352)),"Enter numeric load",IF(IF(G352="BW",F352&lt;&gt;0,F352&lt;=0),"Check load / unit",IF(COUNTIFS($A$6:$A$505,"="&amp;A352,$B$6:$B$505,"&gt;=1",$B$6:$B$505,"&lt;&gt;"&amp;B352)&gt;0,"ID has multiple dates",IF(COUNTIFS($A$6:$A$505,"="&amp;A352,$C$6:$C$505,"="&amp;C352,$D$6:$D$505,D352)&gt;1,"Duplicate set number",IF(G352="BW","Logged (BW)","Logged"))))))))))))),"Check numeric fields"))</x:f>
      </x:c>
      <x:c r="J352" s="42" t="str">
        <x:f>IF(I352="Logged",E352*F352,"")</x:f>
      </x:c>
      <x:c r="K352" s="43" t="str">
        <x:f>IF(LEFT(I352,6)="Logged",IF(COUNTIFS($A$6:A352,"="&amp;A352,$I$6:I352,"Logged")+COUNTIFS($A$6:A352,"="&amp;A352,$I$6:I352,"Logged (BW)")=1,1,0),"")</x:f>
      </x:c>
    </x:row>
    <x:row r="353" ht="25" customHeight="1">
      <x:c r="A353" s="30"/>
      <x:c r="B353" s="37"/>
      <x:c r="C353" s="7"/>
      <x:c r="D353" s="39"/>
      <x:c r="E353" s="39"/>
      <x:c r="F353" s="40"/>
      <x:c r="G353" s="41"/>
      <x:c r="H353" s="7"/>
      <x:c r="I353" s="22" t="str">
        <x:f>IF(COUNTA(A353:H353)=0,"",IFERROR(IF(OR(NOT(ISTEXT(A353)),LEN(TRIM(A353))=0,A353&lt;&gt;TRIM(A353)),"Check session ID",IF(OR(ISNUMBER(FIND("*",A353)),ISNUMBER(FIND("?",A353)),ISNUMBER(FIND("~",A353))),"Check ID characters",IF(OR(NOT(ISNUMBER(B353)),B353&lt;1,B353&gt;2958465,MOD(B353,1)&lt;&gt;0),"Check date",IF(OR(NOT(ISTEXT(C353)),LEN(TRIM(C353))=0,C353&lt;&gt;TRIM(C353)),"Check exercise name",IF(OR(ISNUMBER(FIND("*",C353)),ISNUMBER(FIND("?",C353)),ISNUMBER(FIND("~",C353))),"Check name characters",IF(OR(NOT(ISNUMBER(D353)),D353&lt;1,MOD(D353,1)&lt;&gt;0),"Check set number",IF(OR(NOT(ISNUMBER(E353)),E353&lt;1,MOD(E353,1)&lt;&gt;0),"Check reps",IF(AND(G353&lt;&gt;"kg",G353&lt;&gt;"lb",G353&lt;&gt;"BW"),"Choose kg, lb or BW",IF(NOT(ISNUMBER(F353)),"Enter numeric load",IF(IF(G353="BW",F353&lt;&gt;0,F353&lt;=0),"Check load / unit",IF(COUNTIFS($A$6:$A$505,"="&amp;A353,$B$6:$B$505,"&gt;=1",$B$6:$B$505,"&lt;&gt;"&amp;B353)&gt;0,"ID has multiple dates",IF(COUNTIFS($A$6:$A$505,"="&amp;A353,$C$6:$C$505,"="&amp;C353,$D$6:$D$505,D353)&gt;1,"Duplicate set number",IF(G353="BW","Logged (BW)","Logged"))))))))))))),"Check numeric fields"))</x:f>
      </x:c>
      <x:c r="J353" s="42" t="str">
        <x:f>IF(I353="Logged",E353*F353,"")</x:f>
      </x:c>
      <x:c r="K353" s="43" t="str">
        <x:f>IF(LEFT(I353,6)="Logged",IF(COUNTIFS($A$6:A353,"="&amp;A353,$I$6:I353,"Logged")+COUNTIFS($A$6:A353,"="&amp;A353,$I$6:I353,"Logged (BW)")=1,1,0),"")</x:f>
      </x:c>
    </x:row>
    <x:row r="354" ht="25" customHeight="1">
      <x:c r="A354" s="30"/>
      <x:c r="B354" s="37"/>
      <x:c r="C354" s="7"/>
      <x:c r="D354" s="39"/>
      <x:c r="E354" s="39"/>
      <x:c r="F354" s="40"/>
      <x:c r="G354" s="41"/>
      <x:c r="H354" s="7"/>
      <x:c r="I354" s="22" t="str">
        <x:f>IF(COUNTA(A354:H354)=0,"",IFERROR(IF(OR(NOT(ISTEXT(A354)),LEN(TRIM(A354))=0,A354&lt;&gt;TRIM(A354)),"Check session ID",IF(OR(ISNUMBER(FIND("*",A354)),ISNUMBER(FIND("?",A354)),ISNUMBER(FIND("~",A354))),"Check ID characters",IF(OR(NOT(ISNUMBER(B354)),B354&lt;1,B354&gt;2958465,MOD(B354,1)&lt;&gt;0),"Check date",IF(OR(NOT(ISTEXT(C354)),LEN(TRIM(C354))=0,C354&lt;&gt;TRIM(C354)),"Check exercise name",IF(OR(ISNUMBER(FIND("*",C354)),ISNUMBER(FIND("?",C354)),ISNUMBER(FIND("~",C354))),"Check name characters",IF(OR(NOT(ISNUMBER(D354)),D354&lt;1,MOD(D354,1)&lt;&gt;0),"Check set number",IF(OR(NOT(ISNUMBER(E354)),E354&lt;1,MOD(E354,1)&lt;&gt;0),"Check reps",IF(AND(G354&lt;&gt;"kg",G354&lt;&gt;"lb",G354&lt;&gt;"BW"),"Choose kg, lb or BW",IF(NOT(ISNUMBER(F354)),"Enter numeric load",IF(IF(G354="BW",F354&lt;&gt;0,F354&lt;=0),"Check load / unit",IF(COUNTIFS($A$6:$A$505,"="&amp;A354,$B$6:$B$505,"&gt;=1",$B$6:$B$505,"&lt;&gt;"&amp;B354)&gt;0,"ID has multiple dates",IF(COUNTIFS($A$6:$A$505,"="&amp;A354,$C$6:$C$505,"="&amp;C354,$D$6:$D$505,D354)&gt;1,"Duplicate set number",IF(G354="BW","Logged (BW)","Logged"))))))))))))),"Check numeric fields"))</x:f>
      </x:c>
      <x:c r="J354" s="42" t="str">
        <x:f>IF(I354="Logged",E354*F354,"")</x:f>
      </x:c>
      <x:c r="K354" s="43" t="str">
        <x:f>IF(LEFT(I354,6)="Logged",IF(COUNTIFS($A$6:A354,"="&amp;A354,$I$6:I354,"Logged")+COUNTIFS($A$6:A354,"="&amp;A354,$I$6:I354,"Logged (BW)")=1,1,0),"")</x:f>
      </x:c>
    </x:row>
    <x:row r="355" ht="25" customHeight="1">
      <x:c r="A355" s="30"/>
      <x:c r="B355" s="37"/>
      <x:c r="C355" s="7"/>
      <x:c r="D355" s="39"/>
      <x:c r="E355" s="39"/>
      <x:c r="F355" s="40"/>
      <x:c r="G355" s="41"/>
      <x:c r="H355" s="7"/>
      <x:c r="I355" s="22" t="str">
        <x:f>IF(COUNTA(A355:H355)=0,"",IFERROR(IF(OR(NOT(ISTEXT(A355)),LEN(TRIM(A355))=0,A355&lt;&gt;TRIM(A355)),"Check session ID",IF(OR(ISNUMBER(FIND("*",A355)),ISNUMBER(FIND("?",A355)),ISNUMBER(FIND("~",A355))),"Check ID characters",IF(OR(NOT(ISNUMBER(B355)),B355&lt;1,B355&gt;2958465,MOD(B355,1)&lt;&gt;0),"Check date",IF(OR(NOT(ISTEXT(C355)),LEN(TRIM(C355))=0,C355&lt;&gt;TRIM(C355)),"Check exercise name",IF(OR(ISNUMBER(FIND("*",C355)),ISNUMBER(FIND("?",C355)),ISNUMBER(FIND("~",C355))),"Check name characters",IF(OR(NOT(ISNUMBER(D355)),D355&lt;1,MOD(D355,1)&lt;&gt;0),"Check set number",IF(OR(NOT(ISNUMBER(E355)),E355&lt;1,MOD(E355,1)&lt;&gt;0),"Check reps",IF(AND(G355&lt;&gt;"kg",G355&lt;&gt;"lb",G355&lt;&gt;"BW"),"Choose kg, lb or BW",IF(NOT(ISNUMBER(F355)),"Enter numeric load",IF(IF(G355="BW",F355&lt;&gt;0,F355&lt;=0),"Check load / unit",IF(COUNTIFS($A$6:$A$505,"="&amp;A355,$B$6:$B$505,"&gt;=1",$B$6:$B$505,"&lt;&gt;"&amp;B355)&gt;0,"ID has multiple dates",IF(COUNTIFS($A$6:$A$505,"="&amp;A355,$C$6:$C$505,"="&amp;C355,$D$6:$D$505,D355)&gt;1,"Duplicate set number",IF(G355="BW","Logged (BW)","Logged"))))))))))))),"Check numeric fields"))</x:f>
      </x:c>
      <x:c r="J355" s="42" t="str">
        <x:f>IF(I355="Logged",E355*F355,"")</x:f>
      </x:c>
      <x:c r="K355" s="43" t="str">
        <x:f>IF(LEFT(I355,6)="Logged",IF(COUNTIFS($A$6:A355,"="&amp;A355,$I$6:I355,"Logged")+COUNTIFS($A$6:A355,"="&amp;A355,$I$6:I355,"Logged (BW)")=1,1,0),"")</x:f>
      </x:c>
    </x:row>
    <x:row r="356" ht="25" customHeight="1">
      <x:c r="A356" s="30"/>
      <x:c r="B356" s="37"/>
      <x:c r="C356" s="7"/>
      <x:c r="D356" s="39"/>
      <x:c r="E356" s="39"/>
      <x:c r="F356" s="40"/>
      <x:c r="G356" s="41"/>
      <x:c r="H356" s="7"/>
      <x:c r="I356" s="22" t="str">
        <x:f>IF(COUNTA(A356:H356)=0,"",IFERROR(IF(OR(NOT(ISTEXT(A356)),LEN(TRIM(A356))=0,A356&lt;&gt;TRIM(A356)),"Check session ID",IF(OR(ISNUMBER(FIND("*",A356)),ISNUMBER(FIND("?",A356)),ISNUMBER(FIND("~",A356))),"Check ID characters",IF(OR(NOT(ISNUMBER(B356)),B356&lt;1,B356&gt;2958465,MOD(B356,1)&lt;&gt;0),"Check date",IF(OR(NOT(ISTEXT(C356)),LEN(TRIM(C356))=0,C356&lt;&gt;TRIM(C356)),"Check exercise name",IF(OR(ISNUMBER(FIND("*",C356)),ISNUMBER(FIND("?",C356)),ISNUMBER(FIND("~",C356))),"Check name characters",IF(OR(NOT(ISNUMBER(D356)),D356&lt;1,MOD(D356,1)&lt;&gt;0),"Check set number",IF(OR(NOT(ISNUMBER(E356)),E356&lt;1,MOD(E356,1)&lt;&gt;0),"Check reps",IF(AND(G356&lt;&gt;"kg",G356&lt;&gt;"lb",G356&lt;&gt;"BW"),"Choose kg, lb or BW",IF(NOT(ISNUMBER(F356)),"Enter numeric load",IF(IF(G356="BW",F356&lt;&gt;0,F356&lt;=0),"Check load / unit",IF(COUNTIFS($A$6:$A$505,"="&amp;A356,$B$6:$B$505,"&gt;=1",$B$6:$B$505,"&lt;&gt;"&amp;B356)&gt;0,"ID has multiple dates",IF(COUNTIFS($A$6:$A$505,"="&amp;A356,$C$6:$C$505,"="&amp;C356,$D$6:$D$505,D356)&gt;1,"Duplicate set number",IF(G356="BW","Logged (BW)","Logged"))))))))))))),"Check numeric fields"))</x:f>
      </x:c>
      <x:c r="J356" s="42" t="str">
        <x:f>IF(I356="Logged",E356*F356,"")</x:f>
      </x:c>
      <x:c r="K356" s="43" t="str">
        <x:f>IF(LEFT(I356,6)="Logged",IF(COUNTIFS($A$6:A356,"="&amp;A356,$I$6:I356,"Logged")+COUNTIFS($A$6:A356,"="&amp;A356,$I$6:I356,"Logged (BW)")=1,1,0),"")</x:f>
      </x:c>
    </x:row>
    <x:row r="357" ht="25" customHeight="1">
      <x:c r="A357" s="30"/>
      <x:c r="B357" s="37"/>
      <x:c r="C357" s="7"/>
      <x:c r="D357" s="39"/>
      <x:c r="E357" s="39"/>
      <x:c r="F357" s="40"/>
      <x:c r="G357" s="41"/>
      <x:c r="H357" s="7"/>
      <x:c r="I357" s="22" t="str">
        <x:f>IF(COUNTA(A357:H357)=0,"",IFERROR(IF(OR(NOT(ISTEXT(A357)),LEN(TRIM(A357))=0,A357&lt;&gt;TRIM(A357)),"Check session ID",IF(OR(ISNUMBER(FIND("*",A357)),ISNUMBER(FIND("?",A357)),ISNUMBER(FIND("~",A357))),"Check ID characters",IF(OR(NOT(ISNUMBER(B357)),B357&lt;1,B357&gt;2958465,MOD(B357,1)&lt;&gt;0),"Check date",IF(OR(NOT(ISTEXT(C357)),LEN(TRIM(C357))=0,C357&lt;&gt;TRIM(C357)),"Check exercise name",IF(OR(ISNUMBER(FIND("*",C357)),ISNUMBER(FIND("?",C357)),ISNUMBER(FIND("~",C357))),"Check name characters",IF(OR(NOT(ISNUMBER(D357)),D357&lt;1,MOD(D357,1)&lt;&gt;0),"Check set number",IF(OR(NOT(ISNUMBER(E357)),E357&lt;1,MOD(E357,1)&lt;&gt;0),"Check reps",IF(AND(G357&lt;&gt;"kg",G357&lt;&gt;"lb",G357&lt;&gt;"BW"),"Choose kg, lb or BW",IF(NOT(ISNUMBER(F357)),"Enter numeric load",IF(IF(G357="BW",F357&lt;&gt;0,F357&lt;=0),"Check load / unit",IF(COUNTIFS($A$6:$A$505,"="&amp;A357,$B$6:$B$505,"&gt;=1",$B$6:$B$505,"&lt;&gt;"&amp;B357)&gt;0,"ID has multiple dates",IF(COUNTIFS($A$6:$A$505,"="&amp;A357,$C$6:$C$505,"="&amp;C357,$D$6:$D$505,D357)&gt;1,"Duplicate set number",IF(G357="BW","Logged (BW)","Logged"))))))))))))),"Check numeric fields"))</x:f>
      </x:c>
      <x:c r="J357" s="42" t="str">
        <x:f>IF(I357="Logged",E357*F357,"")</x:f>
      </x:c>
      <x:c r="K357" s="43" t="str">
        <x:f>IF(LEFT(I357,6)="Logged",IF(COUNTIFS($A$6:A357,"="&amp;A357,$I$6:I357,"Logged")+COUNTIFS($A$6:A357,"="&amp;A357,$I$6:I357,"Logged (BW)")=1,1,0),"")</x:f>
      </x:c>
    </x:row>
    <x:row r="358" ht="25" customHeight="1">
      <x:c r="A358" s="30"/>
      <x:c r="B358" s="37"/>
      <x:c r="C358" s="7"/>
      <x:c r="D358" s="39"/>
      <x:c r="E358" s="39"/>
      <x:c r="F358" s="40"/>
      <x:c r="G358" s="41"/>
      <x:c r="H358" s="7"/>
      <x:c r="I358" s="22" t="str">
        <x:f>IF(COUNTA(A358:H358)=0,"",IFERROR(IF(OR(NOT(ISTEXT(A358)),LEN(TRIM(A358))=0,A358&lt;&gt;TRIM(A358)),"Check session ID",IF(OR(ISNUMBER(FIND("*",A358)),ISNUMBER(FIND("?",A358)),ISNUMBER(FIND("~",A358))),"Check ID characters",IF(OR(NOT(ISNUMBER(B358)),B358&lt;1,B358&gt;2958465,MOD(B358,1)&lt;&gt;0),"Check date",IF(OR(NOT(ISTEXT(C358)),LEN(TRIM(C358))=0,C358&lt;&gt;TRIM(C358)),"Check exercise name",IF(OR(ISNUMBER(FIND("*",C358)),ISNUMBER(FIND("?",C358)),ISNUMBER(FIND("~",C358))),"Check name characters",IF(OR(NOT(ISNUMBER(D358)),D358&lt;1,MOD(D358,1)&lt;&gt;0),"Check set number",IF(OR(NOT(ISNUMBER(E358)),E358&lt;1,MOD(E358,1)&lt;&gt;0),"Check reps",IF(AND(G358&lt;&gt;"kg",G358&lt;&gt;"lb",G358&lt;&gt;"BW"),"Choose kg, lb or BW",IF(NOT(ISNUMBER(F358)),"Enter numeric load",IF(IF(G358="BW",F358&lt;&gt;0,F358&lt;=0),"Check load / unit",IF(COUNTIFS($A$6:$A$505,"="&amp;A358,$B$6:$B$505,"&gt;=1",$B$6:$B$505,"&lt;&gt;"&amp;B358)&gt;0,"ID has multiple dates",IF(COUNTIFS($A$6:$A$505,"="&amp;A358,$C$6:$C$505,"="&amp;C358,$D$6:$D$505,D358)&gt;1,"Duplicate set number",IF(G358="BW","Logged (BW)","Logged"))))))))))))),"Check numeric fields"))</x:f>
      </x:c>
      <x:c r="J358" s="42" t="str">
        <x:f>IF(I358="Logged",E358*F358,"")</x:f>
      </x:c>
      <x:c r="K358" s="43" t="str">
        <x:f>IF(LEFT(I358,6)="Logged",IF(COUNTIFS($A$6:A358,"="&amp;A358,$I$6:I358,"Logged")+COUNTIFS($A$6:A358,"="&amp;A358,$I$6:I358,"Logged (BW)")=1,1,0),"")</x:f>
      </x:c>
    </x:row>
    <x:row r="359" ht="25" customHeight="1">
      <x:c r="A359" s="30"/>
      <x:c r="B359" s="37"/>
      <x:c r="C359" s="7"/>
      <x:c r="D359" s="39"/>
      <x:c r="E359" s="39"/>
      <x:c r="F359" s="40"/>
      <x:c r="G359" s="41"/>
      <x:c r="H359" s="7"/>
      <x:c r="I359" s="22" t="str">
        <x:f>IF(COUNTA(A359:H359)=0,"",IFERROR(IF(OR(NOT(ISTEXT(A359)),LEN(TRIM(A359))=0,A359&lt;&gt;TRIM(A359)),"Check session ID",IF(OR(ISNUMBER(FIND("*",A359)),ISNUMBER(FIND("?",A359)),ISNUMBER(FIND("~",A359))),"Check ID characters",IF(OR(NOT(ISNUMBER(B359)),B359&lt;1,B359&gt;2958465,MOD(B359,1)&lt;&gt;0),"Check date",IF(OR(NOT(ISTEXT(C359)),LEN(TRIM(C359))=0,C359&lt;&gt;TRIM(C359)),"Check exercise name",IF(OR(ISNUMBER(FIND("*",C359)),ISNUMBER(FIND("?",C359)),ISNUMBER(FIND("~",C359))),"Check name characters",IF(OR(NOT(ISNUMBER(D359)),D359&lt;1,MOD(D359,1)&lt;&gt;0),"Check set number",IF(OR(NOT(ISNUMBER(E359)),E359&lt;1,MOD(E359,1)&lt;&gt;0),"Check reps",IF(AND(G359&lt;&gt;"kg",G359&lt;&gt;"lb",G359&lt;&gt;"BW"),"Choose kg, lb or BW",IF(NOT(ISNUMBER(F359)),"Enter numeric load",IF(IF(G359="BW",F359&lt;&gt;0,F359&lt;=0),"Check load / unit",IF(COUNTIFS($A$6:$A$505,"="&amp;A359,$B$6:$B$505,"&gt;=1",$B$6:$B$505,"&lt;&gt;"&amp;B359)&gt;0,"ID has multiple dates",IF(COUNTIFS($A$6:$A$505,"="&amp;A359,$C$6:$C$505,"="&amp;C359,$D$6:$D$505,D359)&gt;1,"Duplicate set number",IF(G359="BW","Logged (BW)","Logged"))))))))))))),"Check numeric fields"))</x:f>
      </x:c>
      <x:c r="J359" s="42" t="str">
        <x:f>IF(I359="Logged",E359*F359,"")</x:f>
      </x:c>
      <x:c r="K359" s="43" t="str">
        <x:f>IF(LEFT(I359,6)="Logged",IF(COUNTIFS($A$6:A359,"="&amp;A359,$I$6:I359,"Logged")+COUNTIFS($A$6:A359,"="&amp;A359,$I$6:I359,"Logged (BW)")=1,1,0),"")</x:f>
      </x:c>
    </x:row>
    <x:row r="360" ht="25" customHeight="1">
      <x:c r="A360" s="30"/>
      <x:c r="B360" s="37"/>
      <x:c r="C360" s="7"/>
      <x:c r="D360" s="39"/>
      <x:c r="E360" s="39"/>
      <x:c r="F360" s="40"/>
      <x:c r="G360" s="41"/>
      <x:c r="H360" s="7"/>
      <x:c r="I360" s="22" t="str">
        <x:f>IF(COUNTA(A360:H360)=0,"",IFERROR(IF(OR(NOT(ISTEXT(A360)),LEN(TRIM(A360))=0,A360&lt;&gt;TRIM(A360)),"Check session ID",IF(OR(ISNUMBER(FIND("*",A360)),ISNUMBER(FIND("?",A360)),ISNUMBER(FIND("~",A360))),"Check ID characters",IF(OR(NOT(ISNUMBER(B360)),B360&lt;1,B360&gt;2958465,MOD(B360,1)&lt;&gt;0),"Check date",IF(OR(NOT(ISTEXT(C360)),LEN(TRIM(C360))=0,C360&lt;&gt;TRIM(C360)),"Check exercise name",IF(OR(ISNUMBER(FIND("*",C360)),ISNUMBER(FIND("?",C360)),ISNUMBER(FIND("~",C360))),"Check name characters",IF(OR(NOT(ISNUMBER(D360)),D360&lt;1,MOD(D360,1)&lt;&gt;0),"Check set number",IF(OR(NOT(ISNUMBER(E360)),E360&lt;1,MOD(E360,1)&lt;&gt;0),"Check reps",IF(AND(G360&lt;&gt;"kg",G360&lt;&gt;"lb",G360&lt;&gt;"BW"),"Choose kg, lb or BW",IF(NOT(ISNUMBER(F360)),"Enter numeric load",IF(IF(G360="BW",F360&lt;&gt;0,F360&lt;=0),"Check load / unit",IF(COUNTIFS($A$6:$A$505,"="&amp;A360,$B$6:$B$505,"&gt;=1",$B$6:$B$505,"&lt;&gt;"&amp;B360)&gt;0,"ID has multiple dates",IF(COUNTIFS($A$6:$A$505,"="&amp;A360,$C$6:$C$505,"="&amp;C360,$D$6:$D$505,D360)&gt;1,"Duplicate set number",IF(G360="BW","Logged (BW)","Logged"))))))))))))),"Check numeric fields"))</x:f>
      </x:c>
      <x:c r="J360" s="42" t="str">
        <x:f>IF(I360="Logged",E360*F360,"")</x:f>
      </x:c>
      <x:c r="K360" s="43" t="str">
        <x:f>IF(LEFT(I360,6)="Logged",IF(COUNTIFS($A$6:A360,"="&amp;A360,$I$6:I360,"Logged")+COUNTIFS($A$6:A360,"="&amp;A360,$I$6:I360,"Logged (BW)")=1,1,0),"")</x:f>
      </x:c>
    </x:row>
    <x:row r="361" ht="25" customHeight="1">
      <x:c r="A361" s="30"/>
      <x:c r="B361" s="37"/>
      <x:c r="C361" s="7"/>
      <x:c r="D361" s="39"/>
      <x:c r="E361" s="39"/>
      <x:c r="F361" s="40"/>
      <x:c r="G361" s="41"/>
      <x:c r="H361" s="7"/>
      <x:c r="I361" s="22" t="str">
        <x:f>IF(COUNTA(A361:H361)=0,"",IFERROR(IF(OR(NOT(ISTEXT(A361)),LEN(TRIM(A361))=0,A361&lt;&gt;TRIM(A361)),"Check session ID",IF(OR(ISNUMBER(FIND("*",A361)),ISNUMBER(FIND("?",A361)),ISNUMBER(FIND("~",A361))),"Check ID characters",IF(OR(NOT(ISNUMBER(B361)),B361&lt;1,B361&gt;2958465,MOD(B361,1)&lt;&gt;0),"Check date",IF(OR(NOT(ISTEXT(C361)),LEN(TRIM(C361))=0,C361&lt;&gt;TRIM(C361)),"Check exercise name",IF(OR(ISNUMBER(FIND("*",C361)),ISNUMBER(FIND("?",C361)),ISNUMBER(FIND("~",C361))),"Check name characters",IF(OR(NOT(ISNUMBER(D361)),D361&lt;1,MOD(D361,1)&lt;&gt;0),"Check set number",IF(OR(NOT(ISNUMBER(E361)),E361&lt;1,MOD(E361,1)&lt;&gt;0),"Check reps",IF(AND(G361&lt;&gt;"kg",G361&lt;&gt;"lb",G361&lt;&gt;"BW"),"Choose kg, lb or BW",IF(NOT(ISNUMBER(F361)),"Enter numeric load",IF(IF(G361="BW",F361&lt;&gt;0,F361&lt;=0),"Check load / unit",IF(COUNTIFS($A$6:$A$505,"="&amp;A361,$B$6:$B$505,"&gt;=1",$B$6:$B$505,"&lt;&gt;"&amp;B361)&gt;0,"ID has multiple dates",IF(COUNTIFS($A$6:$A$505,"="&amp;A361,$C$6:$C$505,"="&amp;C361,$D$6:$D$505,D361)&gt;1,"Duplicate set number",IF(G361="BW","Logged (BW)","Logged"))))))))))))),"Check numeric fields"))</x:f>
      </x:c>
      <x:c r="J361" s="42" t="str">
        <x:f>IF(I361="Logged",E361*F361,"")</x:f>
      </x:c>
      <x:c r="K361" s="43" t="str">
        <x:f>IF(LEFT(I361,6)="Logged",IF(COUNTIFS($A$6:A361,"="&amp;A361,$I$6:I361,"Logged")+COUNTIFS($A$6:A361,"="&amp;A361,$I$6:I361,"Logged (BW)")=1,1,0),"")</x:f>
      </x:c>
    </x:row>
    <x:row r="362" ht="25" customHeight="1">
      <x:c r="A362" s="30"/>
      <x:c r="B362" s="37"/>
      <x:c r="C362" s="7"/>
      <x:c r="D362" s="39"/>
      <x:c r="E362" s="39"/>
      <x:c r="F362" s="40"/>
      <x:c r="G362" s="41"/>
      <x:c r="H362" s="7"/>
      <x:c r="I362" s="22" t="str">
        <x:f>IF(COUNTA(A362:H362)=0,"",IFERROR(IF(OR(NOT(ISTEXT(A362)),LEN(TRIM(A362))=0,A362&lt;&gt;TRIM(A362)),"Check session ID",IF(OR(ISNUMBER(FIND("*",A362)),ISNUMBER(FIND("?",A362)),ISNUMBER(FIND("~",A362))),"Check ID characters",IF(OR(NOT(ISNUMBER(B362)),B362&lt;1,B362&gt;2958465,MOD(B362,1)&lt;&gt;0),"Check date",IF(OR(NOT(ISTEXT(C362)),LEN(TRIM(C362))=0,C362&lt;&gt;TRIM(C362)),"Check exercise name",IF(OR(ISNUMBER(FIND("*",C362)),ISNUMBER(FIND("?",C362)),ISNUMBER(FIND("~",C362))),"Check name characters",IF(OR(NOT(ISNUMBER(D362)),D362&lt;1,MOD(D362,1)&lt;&gt;0),"Check set number",IF(OR(NOT(ISNUMBER(E362)),E362&lt;1,MOD(E362,1)&lt;&gt;0),"Check reps",IF(AND(G362&lt;&gt;"kg",G362&lt;&gt;"lb",G362&lt;&gt;"BW"),"Choose kg, lb or BW",IF(NOT(ISNUMBER(F362)),"Enter numeric load",IF(IF(G362="BW",F362&lt;&gt;0,F362&lt;=0),"Check load / unit",IF(COUNTIFS($A$6:$A$505,"="&amp;A362,$B$6:$B$505,"&gt;=1",$B$6:$B$505,"&lt;&gt;"&amp;B362)&gt;0,"ID has multiple dates",IF(COUNTIFS($A$6:$A$505,"="&amp;A362,$C$6:$C$505,"="&amp;C362,$D$6:$D$505,D362)&gt;1,"Duplicate set number",IF(G362="BW","Logged (BW)","Logged"))))))))))))),"Check numeric fields"))</x:f>
      </x:c>
      <x:c r="J362" s="42" t="str">
        <x:f>IF(I362="Logged",E362*F362,"")</x:f>
      </x:c>
      <x:c r="K362" s="43" t="str">
        <x:f>IF(LEFT(I362,6)="Logged",IF(COUNTIFS($A$6:A362,"="&amp;A362,$I$6:I362,"Logged")+COUNTIFS($A$6:A362,"="&amp;A362,$I$6:I362,"Logged (BW)")=1,1,0),"")</x:f>
      </x:c>
    </x:row>
    <x:row r="363" ht="25" customHeight="1">
      <x:c r="A363" s="30"/>
      <x:c r="B363" s="37"/>
      <x:c r="C363" s="7"/>
      <x:c r="D363" s="39"/>
      <x:c r="E363" s="39"/>
      <x:c r="F363" s="40"/>
      <x:c r="G363" s="41"/>
      <x:c r="H363" s="7"/>
      <x:c r="I363" s="22" t="str">
        <x:f>IF(COUNTA(A363:H363)=0,"",IFERROR(IF(OR(NOT(ISTEXT(A363)),LEN(TRIM(A363))=0,A363&lt;&gt;TRIM(A363)),"Check session ID",IF(OR(ISNUMBER(FIND("*",A363)),ISNUMBER(FIND("?",A363)),ISNUMBER(FIND("~",A363))),"Check ID characters",IF(OR(NOT(ISNUMBER(B363)),B363&lt;1,B363&gt;2958465,MOD(B363,1)&lt;&gt;0),"Check date",IF(OR(NOT(ISTEXT(C363)),LEN(TRIM(C363))=0,C363&lt;&gt;TRIM(C363)),"Check exercise name",IF(OR(ISNUMBER(FIND("*",C363)),ISNUMBER(FIND("?",C363)),ISNUMBER(FIND("~",C363))),"Check name characters",IF(OR(NOT(ISNUMBER(D363)),D363&lt;1,MOD(D363,1)&lt;&gt;0),"Check set number",IF(OR(NOT(ISNUMBER(E363)),E363&lt;1,MOD(E363,1)&lt;&gt;0),"Check reps",IF(AND(G363&lt;&gt;"kg",G363&lt;&gt;"lb",G363&lt;&gt;"BW"),"Choose kg, lb or BW",IF(NOT(ISNUMBER(F363)),"Enter numeric load",IF(IF(G363="BW",F363&lt;&gt;0,F363&lt;=0),"Check load / unit",IF(COUNTIFS($A$6:$A$505,"="&amp;A363,$B$6:$B$505,"&gt;=1",$B$6:$B$505,"&lt;&gt;"&amp;B363)&gt;0,"ID has multiple dates",IF(COUNTIFS($A$6:$A$505,"="&amp;A363,$C$6:$C$505,"="&amp;C363,$D$6:$D$505,D363)&gt;1,"Duplicate set number",IF(G363="BW","Logged (BW)","Logged"))))))))))))),"Check numeric fields"))</x:f>
      </x:c>
      <x:c r="J363" s="42" t="str">
        <x:f>IF(I363="Logged",E363*F363,"")</x:f>
      </x:c>
      <x:c r="K363" s="43" t="str">
        <x:f>IF(LEFT(I363,6)="Logged",IF(COUNTIFS($A$6:A363,"="&amp;A363,$I$6:I363,"Logged")+COUNTIFS($A$6:A363,"="&amp;A363,$I$6:I363,"Logged (BW)")=1,1,0),"")</x:f>
      </x:c>
    </x:row>
    <x:row r="364" ht="25" customHeight="1">
      <x:c r="A364" s="30"/>
      <x:c r="B364" s="37"/>
      <x:c r="C364" s="7"/>
      <x:c r="D364" s="39"/>
      <x:c r="E364" s="39"/>
      <x:c r="F364" s="40"/>
      <x:c r="G364" s="41"/>
      <x:c r="H364" s="7"/>
      <x:c r="I364" s="22" t="str">
        <x:f>IF(COUNTA(A364:H364)=0,"",IFERROR(IF(OR(NOT(ISTEXT(A364)),LEN(TRIM(A364))=0,A364&lt;&gt;TRIM(A364)),"Check session ID",IF(OR(ISNUMBER(FIND("*",A364)),ISNUMBER(FIND("?",A364)),ISNUMBER(FIND("~",A364))),"Check ID characters",IF(OR(NOT(ISNUMBER(B364)),B364&lt;1,B364&gt;2958465,MOD(B364,1)&lt;&gt;0),"Check date",IF(OR(NOT(ISTEXT(C364)),LEN(TRIM(C364))=0,C364&lt;&gt;TRIM(C364)),"Check exercise name",IF(OR(ISNUMBER(FIND("*",C364)),ISNUMBER(FIND("?",C364)),ISNUMBER(FIND("~",C364))),"Check name characters",IF(OR(NOT(ISNUMBER(D364)),D364&lt;1,MOD(D364,1)&lt;&gt;0),"Check set number",IF(OR(NOT(ISNUMBER(E364)),E364&lt;1,MOD(E364,1)&lt;&gt;0),"Check reps",IF(AND(G364&lt;&gt;"kg",G364&lt;&gt;"lb",G364&lt;&gt;"BW"),"Choose kg, lb or BW",IF(NOT(ISNUMBER(F364)),"Enter numeric load",IF(IF(G364="BW",F364&lt;&gt;0,F364&lt;=0),"Check load / unit",IF(COUNTIFS($A$6:$A$505,"="&amp;A364,$B$6:$B$505,"&gt;=1",$B$6:$B$505,"&lt;&gt;"&amp;B364)&gt;0,"ID has multiple dates",IF(COUNTIFS($A$6:$A$505,"="&amp;A364,$C$6:$C$505,"="&amp;C364,$D$6:$D$505,D364)&gt;1,"Duplicate set number",IF(G364="BW","Logged (BW)","Logged"))))))))))))),"Check numeric fields"))</x:f>
      </x:c>
      <x:c r="J364" s="42" t="str">
        <x:f>IF(I364="Logged",E364*F364,"")</x:f>
      </x:c>
      <x:c r="K364" s="43" t="str">
        <x:f>IF(LEFT(I364,6)="Logged",IF(COUNTIFS($A$6:A364,"="&amp;A364,$I$6:I364,"Logged")+COUNTIFS($A$6:A364,"="&amp;A364,$I$6:I364,"Logged (BW)")=1,1,0),"")</x:f>
      </x:c>
    </x:row>
    <x:row r="365" ht="25" customHeight="1">
      <x:c r="A365" s="30"/>
      <x:c r="B365" s="37"/>
      <x:c r="C365" s="7"/>
      <x:c r="D365" s="39"/>
      <x:c r="E365" s="39"/>
      <x:c r="F365" s="40"/>
      <x:c r="G365" s="41"/>
      <x:c r="H365" s="7"/>
      <x:c r="I365" s="22" t="str">
        <x:f>IF(COUNTA(A365:H365)=0,"",IFERROR(IF(OR(NOT(ISTEXT(A365)),LEN(TRIM(A365))=0,A365&lt;&gt;TRIM(A365)),"Check session ID",IF(OR(ISNUMBER(FIND("*",A365)),ISNUMBER(FIND("?",A365)),ISNUMBER(FIND("~",A365))),"Check ID characters",IF(OR(NOT(ISNUMBER(B365)),B365&lt;1,B365&gt;2958465,MOD(B365,1)&lt;&gt;0),"Check date",IF(OR(NOT(ISTEXT(C365)),LEN(TRIM(C365))=0,C365&lt;&gt;TRIM(C365)),"Check exercise name",IF(OR(ISNUMBER(FIND("*",C365)),ISNUMBER(FIND("?",C365)),ISNUMBER(FIND("~",C365))),"Check name characters",IF(OR(NOT(ISNUMBER(D365)),D365&lt;1,MOD(D365,1)&lt;&gt;0),"Check set number",IF(OR(NOT(ISNUMBER(E365)),E365&lt;1,MOD(E365,1)&lt;&gt;0),"Check reps",IF(AND(G365&lt;&gt;"kg",G365&lt;&gt;"lb",G365&lt;&gt;"BW"),"Choose kg, lb or BW",IF(NOT(ISNUMBER(F365)),"Enter numeric load",IF(IF(G365="BW",F365&lt;&gt;0,F365&lt;=0),"Check load / unit",IF(COUNTIFS($A$6:$A$505,"="&amp;A365,$B$6:$B$505,"&gt;=1",$B$6:$B$505,"&lt;&gt;"&amp;B365)&gt;0,"ID has multiple dates",IF(COUNTIFS($A$6:$A$505,"="&amp;A365,$C$6:$C$505,"="&amp;C365,$D$6:$D$505,D365)&gt;1,"Duplicate set number",IF(G365="BW","Logged (BW)","Logged"))))))))))))),"Check numeric fields"))</x:f>
      </x:c>
      <x:c r="J365" s="42" t="str">
        <x:f>IF(I365="Logged",E365*F365,"")</x:f>
      </x:c>
      <x:c r="K365" s="43" t="str">
        <x:f>IF(LEFT(I365,6)="Logged",IF(COUNTIFS($A$6:A365,"="&amp;A365,$I$6:I365,"Logged")+COUNTIFS($A$6:A365,"="&amp;A365,$I$6:I365,"Logged (BW)")=1,1,0),"")</x:f>
      </x:c>
    </x:row>
    <x:row r="366" ht="25" customHeight="1">
      <x:c r="A366" s="30"/>
      <x:c r="B366" s="37"/>
      <x:c r="C366" s="7"/>
      <x:c r="D366" s="39"/>
      <x:c r="E366" s="39"/>
      <x:c r="F366" s="40"/>
      <x:c r="G366" s="41"/>
      <x:c r="H366" s="7"/>
      <x:c r="I366" s="22" t="str">
        <x:f>IF(COUNTA(A366:H366)=0,"",IFERROR(IF(OR(NOT(ISTEXT(A366)),LEN(TRIM(A366))=0,A366&lt;&gt;TRIM(A366)),"Check session ID",IF(OR(ISNUMBER(FIND("*",A366)),ISNUMBER(FIND("?",A366)),ISNUMBER(FIND("~",A366))),"Check ID characters",IF(OR(NOT(ISNUMBER(B366)),B366&lt;1,B366&gt;2958465,MOD(B366,1)&lt;&gt;0),"Check date",IF(OR(NOT(ISTEXT(C366)),LEN(TRIM(C366))=0,C366&lt;&gt;TRIM(C366)),"Check exercise name",IF(OR(ISNUMBER(FIND("*",C366)),ISNUMBER(FIND("?",C366)),ISNUMBER(FIND("~",C366))),"Check name characters",IF(OR(NOT(ISNUMBER(D366)),D366&lt;1,MOD(D366,1)&lt;&gt;0),"Check set number",IF(OR(NOT(ISNUMBER(E366)),E366&lt;1,MOD(E366,1)&lt;&gt;0),"Check reps",IF(AND(G366&lt;&gt;"kg",G366&lt;&gt;"lb",G366&lt;&gt;"BW"),"Choose kg, lb or BW",IF(NOT(ISNUMBER(F366)),"Enter numeric load",IF(IF(G366="BW",F366&lt;&gt;0,F366&lt;=0),"Check load / unit",IF(COUNTIFS($A$6:$A$505,"="&amp;A366,$B$6:$B$505,"&gt;=1",$B$6:$B$505,"&lt;&gt;"&amp;B366)&gt;0,"ID has multiple dates",IF(COUNTIFS($A$6:$A$505,"="&amp;A366,$C$6:$C$505,"="&amp;C366,$D$6:$D$505,D366)&gt;1,"Duplicate set number",IF(G366="BW","Logged (BW)","Logged"))))))))))))),"Check numeric fields"))</x:f>
      </x:c>
      <x:c r="J366" s="42" t="str">
        <x:f>IF(I366="Logged",E366*F366,"")</x:f>
      </x:c>
      <x:c r="K366" s="43" t="str">
        <x:f>IF(LEFT(I366,6)="Logged",IF(COUNTIFS($A$6:A366,"="&amp;A366,$I$6:I366,"Logged")+COUNTIFS($A$6:A366,"="&amp;A366,$I$6:I366,"Logged (BW)")=1,1,0),"")</x:f>
      </x:c>
    </x:row>
    <x:row r="367" ht="25" customHeight="1">
      <x:c r="A367" s="30"/>
      <x:c r="B367" s="37"/>
      <x:c r="C367" s="7"/>
      <x:c r="D367" s="39"/>
      <x:c r="E367" s="39"/>
      <x:c r="F367" s="40"/>
      <x:c r="G367" s="41"/>
      <x:c r="H367" s="7"/>
      <x:c r="I367" s="22" t="str">
        <x:f>IF(COUNTA(A367:H367)=0,"",IFERROR(IF(OR(NOT(ISTEXT(A367)),LEN(TRIM(A367))=0,A367&lt;&gt;TRIM(A367)),"Check session ID",IF(OR(ISNUMBER(FIND("*",A367)),ISNUMBER(FIND("?",A367)),ISNUMBER(FIND("~",A367))),"Check ID characters",IF(OR(NOT(ISNUMBER(B367)),B367&lt;1,B367&gt;2958465,MOD(B367,1)&lt;&gt;0),"Check date",IF(OR(NOT(ISTEXT(C367)),LEN(TRIM(C367))=0,C367&lt;&gt;TRIM(C367)),"Check exercise name",IF(OR(ISNUMBER(FIND("*",C367)),ISNUMBER(FIND("?",C367)),ISNUMBER(FIND("~",C367))),"Check name characters",IF(OR(NOT(ISNUMBER(D367)),D367&lt;1,MOD(D367,1)&lt;&gt;0),"Check set number",IF(OR(NOT(ISNUMBER(E367)),E367&lt;1,MOD(E367,1)&lt;&gt;0),"Check reps",IF(AND(G367&lt;&gt;"kg",G367&lt;&gt;"lb",G367&lt;&gt;"BW"),"Choose kg, lb or BW",IF(NOT(ISNUMBER(F367)),"Enter numeric load",IF(IF(G367="BW",F367&lt;&gt;0,F367&lt;=0),"Check load / unit",IF(COUNTIFS($A$6:$A$505,"="&amp;A367,$B$6:$B$505,"&gt;=1",$B$6:$B$505,"&lt;&gt;"&amp;B367)&gt;0,"ID has multiple dates",IF(COUNTIFS($A$6:$A$505,"="&amp;A367,$C$6:$C$505,"="&amp;C367,$D$6:$D$505,D367)&gt;1,"Duplicate set number",IF(G367="BW","Logged (BW)","Logged"))))))))))))),"Check numeric fields"))</x:f>
      </x:c>
      <x:c r="J367" s="42" t="str">
        <x:f>IF(I367="Logged",E367*F367,"")</x:f>
      </x:c>
      <x:c r="K367" s="43" t="str">
        <x:f>IF(LEFT(I367,6)="Logged",IF(COUNTIFS($A$6:A367,"="&amp;A367,$I$6:I367,"Logged")+COUNTIFS($A$6:A367,"="&amp;A367,$I$6:I367,"Logged (BW)")=1,1,0),"")</x:f>
      </x:c>
    </x:row>
    <x:row r="368" ht="25" customHeight="1">
      <x:c r="A368" s="30"/>
      <x:c r="B368" s="37"/>
      <x:c r="C368" s="7"/>
      <x:c r="D368" s="39"/>
      <x:c r="E368" s="39"/>
      <x:c r="F368" s="40"/>
      <x:c r="G368" s="41"/>
      <x:c r="H368" s="7"/>
      <x:c r="I368" s="22" t="str">
        <x:f>IF(COUNTA(A368:H368)=0,"",IFERROR(IF(OR(NOT(ISTEXT(A368)),LEN(TRIM(A368))=0,A368&lt;&gt;TRIM(A368)),"Check session ID",IF(OR(ISNUMBER(FIND("*",A368)),ISNUMBER(FIND("?",A368)),ISNUMBER(FIND("~",A368))),"Check ID characters",IF(OR(NOT(ISNUMBER(B368)),B368&lt;1,B368&gt;2958465,MOD(B368,1)&lt;&gt;0),"Check date",IF(OR(NOT(ISTEXT(C368)),LEN(TRIM(C368))=0,C368&lt;&gt;TRIM(C368)),"Check exercise name",IF(OR(ISNUMBER(FIND("*",C368)),ISNUMBER(FIND("?",C368)),ISNUMBER(FIND("~",C368))),"Check name characters",IF(OR(NOT(ISNUMBER(D368)),D368&lt;1,MOD(D368,1)&lt;&gt;0),"Check set number",IF(OR(NOT(ISNUMBER(E368)),E368&lt;1,MOD(E368,1)&lt;&gt;0),"Check reps",IF(AND(G368&lt;&gt;"kg",G368&lt;&gt;"lb",G368&lt;&gt;"BW"),"Choose kg, lb or BW",IF(NOT(ISNUMBER(F368)),"Enter numeric load",IF(IF(G368="BW",F368&lt;&gt;0,F368&lt;=0),"Check load / unit",IF(COUNTIFS($A$6:$A$505,"="&amp;A368,$B$6:$B$505,"&gt;=1",$B$6:$B$505,"&lt;&gt;"&amp;B368)&gt;0,"ID has multiple dates",IF(COUNTIFS($A$6:$A$505,"="&amp;A368,$C$6:$C$505,"="&amp;C368,$D$6:$D$505,D368)&gt;1,"Duplicate set number",IF(G368="BW","Logged (BW)","Logged"))))))))))))),"Check numeric fields"))</x:f>
      </x:c>
      <x:c r="J368" s="42" t="str">
        <x:f>IF(I368="Logged",E368*F368,"")</x:f>
      </x:c>
      <x:c r="K368" s="43" t="str">
        <x:f>IF(LEFT(I368,6)="Logged",IF(COUNTIFS($A$6:A368,"="&amp;A368,$I$6:I368,"Logged")+COUNTIFS($A$6:A368,"="&amp;A368,$I$6:I368,"Logged (BW)")=1,1,0),"")</x:f>
      </x:c>
    </x:row>
    <x:row r="369" ht="25" customHeight="1">
      <x:c r="A369" s="30"/>
      <x:c r="B369" s="37"/>
      <x:c r="C369" s="7"/>
      <x:c r="D369" s="39"/>
      <x:c r="E369" s="39"/>
      <x:c r="F369" s="40"/>
      <x:c r="G369" s="41"/>
      <x:c r="H369" s="7"/>
      <x:c r="I369" s="22" t="str">
        <x:f>IF(COUNTA(A369:H369)=0,"",IFERROR(IF(OR(NOT(ISTEXT(A369)),LEN(TRIM(A369))=0,A369&lt;&gt;TRIM(A369)),"Check session ID",IF(OR(ISNUMBER(FIND("*",A369)),ISNUMBER(FIND("?",A369)),ISNUMBER(FIND("~",A369))),"Check ID characters",IF(OR(NOT(ISNUMBER(B369)),B369&lt;1,B369&gt;2958465,MOD(B369,1)&lt;&gt;0),"Check date",IF(OR(NOT(ISTEXT(C369)),LEN(TRIM(C369))=0,C369&lt;&gt;TRIM(C369)),"Check exercise name",IF(OR(ISNUMBER(FIND("*",C369)),ISNUMBER(FIND("?",C369)),ISNUMBER(FIND("~",C369))),"Check name characters",IF(OR(NOT(ISNUMBER(D369)),D369&lt;1,MOD(D369,1)&lt;&gt;0),"Check set number",IF(OR(NOT(ISNUMBER(E369)),E369&lt;1,MOD(E369,1)&lt;&gt;0),"Check reps",IF(AND(G369&lt;&gt;"kg",G369&lt;&gt;"lb",G369&lt;&gt;"BW"),"Choose kg, lb or BW",IF(NOT(ISNUMBER(F369)),"Enter numeric load",IF(IF(G369="BW",F369&lt;&gt;0,F369&lt;=0),"Check load / unit",IF(COUNTIFS($A$6:$A$505,"="&amp;A369,$B$6:$B$505,"&gt;=1",$B$6:$B$505,"&lt;&gt;"&amp;B369)&gt;0,"ID has multiple dates",IF(COUNTIFS($A$6:$A$505,"="&amp;A369,$C$6:$C$505,"="&amp;C369,$D$6:$D$505,D369)&gt;1,"Duplicate set number",IF(G369="BW","Logged (BW)","Logged"))))))))))))),"Check numeric fields"))</x:f>
      </x:c>
      <x:c r="J369" s="42" t="str">
        <x:f>IF(I369="Logged",E369*F369,"")</x:f>
      </x:c>
      <x:c r="K369" s="43" t="str">
        <x:f>IF(LEFT(I369,6)="Logged",IF(COUNTIFS($A$6:A369,"="&amp;A369,$I$6:I369,"Logged")+COUNTIFS($A$6:A369,"="&amp;A369,$I$6:I369,"Logged (BW)")=1,1,0),"")</x:f>
      </x:c>
    </x:row>
    <x:row r="370" ht="25" customHeight="1">
      <x:c r="A370" s="30"/>
      <x:c r="B370" s="37"/>
      <x:c r="C370" s="7"/>
      <x:c r="D370" s="39"/>
      <x:c r="E370" s="39"/>
      <x:c r="F370" s="40"/>
      <x:c r="G370" s="41"/>
      <x:c r="H370" s="7"/>
      <x:c r="I370" s="22" t="str">
        <x:f>IF(COUNTA(A370:H370)=0,"",IFERROR(IF(OR(NOT(ISTEXT(A370)),LEN(TRIM(A370))=0,A370&lt;&gt;TRIM(A370)),"Check session ID",IF(OR(ISNUMBER(FIND("*",A370)),ISNUMBER(FIND("?",A370)),ISNUMBER(FIND("~",A370))),"Check ID characters",IF(OR(NOT(ISNUMBER(B370)),B370&lt;1,B370&gt;2958465,MOD(B370,1)&lt;&gt;0),"Check date",IF(OR(NOT(ISTEXT(C370)),LEN(TRIM(C370))=0,C370&lt;&gt;TRIM(C370)),"Check exercise name",IF(OR(ISNUMBER(FIND("*",C370)),ISNUMBER(FIND("?",C370)),ISNUMBER(FIND("~",C370))),"Check name characters",IF(OR(NOT(ISNUMBER(D370)),D370&lt;1,MOD(D370,1)&lt;&gt;0),"Check set number",IF(OR(NOT(ISNUMBER(E370)),E370&lt;1,MOD(E370,1)&lt;&gt;0),"Check reps",IF(AND(G370&lt;&gt;"kg",G370&lt;&gt;"lb",G370&lt;&gt;"BW"),"Choose kg, lb or BW",IF(NOT(ISNUMBER(F370)),"Enter numeric load",IF(IF(G370="BW",F370&lt;&gt;0,F370&lt;=0),"Check load / unit",IF(COUNTIFS($A$6:$A$505,"="&amp;A370,$B$6:$B$505,"&gt;=1",$B$6:$B$505,"&lt;&gt;"&amp;B370)&gt;0,"ID has multiple dates",IF(COUNTIFS($A$6:$A$505,"="&amp;A370,$C$6:$C$505,"="&amp;C370,$D$6:$D$505,D370)&gt;1,"Duplicate set number",IF(G370="BW","Logged (BW)","Logged"))))))))))))),"Check numeric fields"))</x:f>
      </x:c>
      <x:c r="J370" s="42" t="str">
        <x:f>IF(I370="Logged",E370*F370,"")</x:f>
      </x:c>
      <x:c r="K370" s="43" t="str">
        <x:f>IF(LEFT(I370,6)="Logged",IF(COUNTIFS($A$6:A370,"="&amp;A370,$I$6:I370,"Logged")+COUNTIFS($A$6:A370,"="&amp;A370,$I$6:I370,"Logged (BW)")=1,1,0),"")</x:f>
      </x:c>
    </x:row>
    <x:row r="371" ht="25" customHeight="1">
      <x:c r="A371" s="30"/>
      <x:c r="B371" s="37"/>
      <x:c r="C371" s="7"/>
      <x:c r="D371" s="39"/>
      <x:c r="E371" s="39"/>
      <x:c r="F371" s="40"/>
      <x:c r="G371" s="41"/>
      <x:c r="H371" s="7"/>
      <x:c r="I371" s="22" t="str">
        <x:f>IF(COUNTA(A371:H371)=0,"",IFERROR(IF(OR(NOT(ISTEXT(A371)),LEN(TRIM(A371))=0,A371&lt;&gt;TRIM(A371)),"Check session ID",IF(OR(ISNUMBER(FIND("*",A371)),ISNUMBER(FIND("?",A371)),ISNUMBER(FIND("~",A371))),"Check ID characters",IF(OR(NOT(ISNUMBER(B371)),B371&lt;1,B371&gt;2958465,MOD(B371,1)&lt;&gt;0),"Check date",IF(OR(NOT(ISTEXT(C371)),LEN(TRIM(C371))=0,C371&lt;&gt;TRIM(C371)),"Check exercise name",IF(OR(ISNUMBER(FIND("*",C371)),ISNUMBER(FIND("?",C371)),ISNUMBER(FIND("~",C371))),"Check name characters",IF(OR(NOT(ISNUMBER(D371)),D371&lt;1,MOD(D371,1)&lt;&gt;0),"Check set number",IF(OR(NOT(ISNUMBER(E371)),E371&lt;1,MOD(E371,1)&lt;&gt;0),"Check reps",IF(AND(G371&lt;&gt;"kg",G371&lt;&gt;"lb",G371&lt;&gt;"BW"),"Choose kg, lb or BW",IF(NOT(ISNUMBER(F371)),"Enter numeric load",IF(IF(G371="BW",F371&lt;&gt;0,F371&lt;=0),"Check load / unit",IF(COUNTIFS($A$6:$A$505,"="&amp;A371,$B$6:$B$505,"&gt;=1",$B$6:$B$505,"&lt;&gt;"&amp;B371)&gt;0,"ID has multiple dates",IF(COUNTIFS($A$6:$A$505,"="&amp;A371,$C$6:$C$505,"="&amp;C371,$D$6:$D$505,D371)&gt;1,"Duplicate set number",IF(G371="BW","Logged (BW)","Logged"))))))))))))),"Check numeric fields"))</x:f>
      </x:c>
      <x:c r="J371" s="42" t="str">
        <x:f>IF(I371="Logged",E371*F371,"")</x:f>
      </x:c>
      <x:c r="K371" s="43" t="str">
        <x:f>IF(LEFT(I371,6)="Logged",IF(COUNTIFS($A$6:A371,"="&amp;A371,$I$6:I371,"Logged")+COUNTIFS($A$6:A371,"="&amp;A371,$I$6:I371,"Logged (BW)")=1,1,0),"")</x:f>
      </x:c>
    </x:row>
    <x:row r="372" ht="25" customHeight="1">
      <x:c r="A372" s="30"/>
      <x:c r="B372" s="37"/>
      <x:c r="C372" s="7"/>
      <x:c r="D372" s="39"/>
      <x:c r="E372" s="39"/>
      <x:c r="F372" s="40"/>
      <x:c r="G372" s="41"/>
      <x:c r="H372" s="7"/>
      <x:c r="I372" s="22" t="str">
        <x:f>IF(COUNTA(A372:H372)=0,"",IFERROR(IF(OR(NOT(ISTEXT(A372)),LEN(TRIM(A372))=0,A372&lt;&gt;TRIM(A372)),"Check session ID",IF(OR(ISNUMBER(FIND("*",A372)),ISNUMBER(FIND("?",A372)),ISNUMBER(FIND("~",A372))),"Check ID characters",IF(OR(NOT(ISNUMBER(B372)),B372&lt;1,B372&gt;2958465,MOD(B372,1)&lt;&gt;0),"Check date",IF(OR(NOT(ISTEXT(C372)),LEN(TRIM(C372))=0,C372&lt;&gt;TRIM(C372)),"Check exercise name",IF(OR(ISNUMBER(FIND("*",C372)),ISNUMBER(FIND("?",C372)),ISNUMBER(FIND("~",C372))),"Check name characters",IF(OR(NOT(ISNUMBER(D372)),D372&lt;1,MOD(D372,1)&lt;&gt;0),"Check set number",IF(OR(NOT(ISNUMBER(E372)),E372&lt;1,MOD(E372,1)&lt;&gt;0),"Check reps",IF(AND(G372&lt;&gt;"kg",G372&lt;&gt;"lb",G372&lt;&gt;"BW"),"Choose kg, lb or BW",IF(NOT(ISNUMBER(F372)),"Enter numeric load",IF(IF(G372="BW",F372&lt;&gt;0,F372&lt;=0),"Check load / unit",IF(COUNTIFS($A$6:$A$505,"="&amp;A372,$B$6:$B$505,"&gt;=1",$B$6:$B$505,"&lt;&gt;"&amp;B372)&gt;0,"ID has multiple dates",IF(COUNTIFS($A$6:$A$505,"="&amp;A372,$C$6:$C$505,"="&amp;C372,$D$6:$D$505,D372)&gt;1,"Duplicate set number",IF(G372="BW","Logged (BW)","Logged"))))))))))))),"Check numeric fields"))</x:f>
      </x:c>
      <x:c r="J372" s="42" t="str">
        <x:f>IF(I372="Logged",E372*F372,"")</x:f>
      </x:c>
      <x:c r="K372" s="43" t="str">
        <x:f>IF(LEFT(I372,6)="Logged",IF(COUNTIFS($A$6:A372,"="&amp;A372,$I$6:I372,"Logged")+COUNTIFS($A$6:A372,"="&amp;A372,$I$6:I372,"Logged (BW)")=1,1,0),"")</x:f>
      </x:c>
    </x:row>
    <x:row r="373" ht="25" customHeight="1">
      <x:c r="A373" s="30"/>
      <x:c r="B373" s="37"/>
      <x:c r="C373" s="7"/>
      <x:c r="D373" s="39"/>
      <x:c r="E373" s="39"/>
      <x:c r="F373" s="40"/>
      <x:c r="G373" s="41"/>
      <x:c r="H373" s="7"/>
      <x:c r="I373" s="22" t="str">
        <x:f>IF(COUNTA(A373:H373)=0,"",IFERROR(IF(OR(NOT(ISTEXT(A373)),LEN(TRIM(A373))=0,A373&lt;&gt;TRIM(A373)),"Check session ID",IF(OR(ISNUMBER(FIND("*",A373)),ISNUMBER(FIND("?",A373)),ISNUMBER(FIND("~",A373))),"Check ID characters",IF(OR(NOT(ISNUMBER(B373)),B373&lt;1,B373&gt;2958465,MOD(B373,1)&lt;&gt;0),"Check date",IF(OR(NOT(ISTEXT(C373)),LEN(TRIM(C373))=0,C373&lt;&gt;TRIM(C373)),"Check exercise name",IF(OR(ISNUMBER(FIND("*",C373)),ISNUMBER(FIND("?",C373)),ISNUMBER(FIND("~",C373))),"Check name characters",IF(OR(NOT(ISNUMBER(D373)),D373&lt;1,MOD(D373,1)&lt;&gt;0),"Check set number",IF(OR(NOT(ISNUMBER(E373)),E373&lt;1,MOD(E373,1)&lt;&gt;0),"Check reps",IF(AND(G373&lt;&gt;"kg",G373&lt;&gt;"lb",G373&lt;&gt;"BW"),"Choose kg, lb or BW",IF(NOT(ISNUMBER(F373)),"Enter numeric load",IF(IF(G373="BW",F373&lt;&gt;0,F373&lt;=0),"Check load / unit",IF(COUNTIFS($A$6:$A$505,"="&amp;A373,$B$6:$B$505,"&gt;=1",$B$6:$B$505,"&lt;&gt;"&amp;B373)&gt;0,"ID has multiple dates",IF(COUNTIFS($A$6:$A$505,"="&amp;A373,$C$6:$C$505,"="&amp;C373,$D$6:$D$505,D373)&gt;1,"Duplicate set number",IF(G373="BW","Logged (BW)","Logged"))))))))))))),"Check numeric fields"))</x:f>
      </x:c>
      <x:c r="J373" s="42" t="str">
        <x:f>IF(I373="Logged",E373*F373,"")</x:f>
      </x:c>
      <x:c r="K373" s="43" t="str">
        <x:f>IF(LEFT(I373,6)="Logged",IF(COUNTIFS($A$6:A373,"="&amp;A373,$I$6:I373,"Logged")+COUNTIFS($A$6:A373,"="&amp;A373,$I$6:I373,"Logged (BW)")=1,1,0),"")</x:f>
      </x:c>
    </x:row>
    <x:row r="374" ht="25" customHeight="1">
      <x:c r="A374" s="30"/>
      <x:c r="B374" s="37"/>
      <x:c r="C374" s="7"/>
      <x:c r="D374" s="39"/>
      <x:c r="E374" s="39"/>
      <x:c r="F374" s="40"/>
      <x:c r="G374" s="41"/>
      <x:c r="H374" s="7"/>
      <x:c r="I374" s="22" t="str">
        <x:f>IF(COUNTA(A374:H374)=0,"",IFERROR(IF(OR(NOT(ISTEXT(A374)),LEN(TRIM(A374))=0,A374&lt;&gt;TRIM(A374)),"Check session ID",IF(OR(ISNUMBER(FIND("*",A374)),ISNUMBER(FIND("?",A374)),ISNUMBER(FIND("~",A374))),"Check ID characters",IF(OR(NOT(ISNUMBER(B374)),B374&lt;1,B374&gt;2958465,MOD(B374,1)&lt;&gt;0),"Check date",IF(OR(NOT(ISTEXT(C374)),LEN(TRIM(C374))=0,C374&lt;&gt;TRIM(C374)),"Check exercise name",IF(OR(ISNUMBER(FIND("*",C374)),ISNUMBER(FIND("?",C374)),ISNUMBER(FIND("~",C374))),"Check name characters",IF(OR(NOT(ISNUMBER(D374)),D374&lt;1,MOD(D374,1)&lt;&gt;0),"Check set number",IF(OR(NOT(ISNUMBER(E374)),E374&lt;1,MOD(E374,1)&lt;&gt;0),"Check reps",IF(AND(G374&lt;&gt;"kg",G374&lt;&gt;"lb",G374&lt;&gt;"BW"),"Choose kg, lb or BW",IF(NOT(ISNUMBER(F374)),"Enter numeric load",IF(IF(G374="BW",F374&lt;&gt;0,F374&lt;=0),"Check load / unit",IF(COUNTIFS($A$6:$A$505,"="&amp;A374,$B$6:$B$505,"&gt;=1",$B$6:$B$505,"&lt;&gt;"&amp;B374)&gt;0,"ID has multiple dates",IF(COUNTIFS($A$6:$A$505,"="&amp;A374,$C$6:$C$505,"="&amp;C374,$D$6:$D$505,D374)&gt;1,"Duplicate set number",IF(G374="BW","Logged (BW)","Logged"))))))))))))),"Check numeric fields"))</x:f>
      </x:c>
      <x:c r="J374" s="42" t="str">
        <x:f>IF(I374="Logged",E374*F374,"")</x:f>
      </x:c>
      <x:c r="K374" s="43" t="str">
        <x:f>IF(LEFT(I374,6)="Logged",IF(COUNTIFS($A$6:A374,"="&amp;A374,$I$6:I374,"Logged")+COUNTIFS($A$6:A374,"="&amp;A374,$I$6:I374,"Logged (BW)")=1,1,0),"")</x:f>
      </x:c>
    </x:row>
    <x:row r="375" ht="25" customHeight="1">
      <x:c r="A375" s="30"/>
      <x:c r="B375" s="37"/>
      <x:c r="C375" s="7"/>
      <x:c r="D375" s="39"/>
      <x:c r="E375" s="39"/>
      <x:c r="F375" s="40"/>
      <x:c r="G375" s="41"/>
      <x:c r="H375" s="7"/>
      <x:c r="I375" s="22" t="str">
        <x:f>IF(COUNTA(A375:H375)=0,"",IFERROR(IF(OR(NOT(ISTEXT(A375)),LEN(TRIM(A375))=0,A375&lt;&gt;TRIM(A375)),"Check session ID",IF(OR(ISNUMBER(FIND("*",A375)),ISNUMBER(FIND("?",A375)),ISNUMBER(FIND("~",A375))),"Check ID characters",IF(OR(NOT(ISNUMBER(B375)),B375&lt;1,B375&gt;2958465,MOD(B375,1)&lt;&gt;0),"Check date",IF(OR(NOT(ISTEXT(C375)),LEN(TRIM(C375))=0,C375&lt;&gt;TRIM(C375)),"Check exercise name",IF(OR(ISNUMBER(FIND("*",C375)),ISNUMBER(FIND("?",C375)),ISNUMBER(FIND("~",C375))),"Check name characters",IF(OR(NOT(ISNUMBER(D375)),D375&lt;1,MOD(D375,1)&lt;&gt;0),"Check set number",IF(OR(NOT(ISNUMBER(E375)),E375&lt;1,MOD(E375,1)&lt;&gt;0),"Check reps",IF(AND(G375&lt;&gt;"kg",G375&lt;&gt;"lb",G375&lt;&gt;"BW"),"Choose kg, lb or BW",IF(NOT(ISNUMBER(F375)),"Enter numeric load",IF(IF(G375="BW",F375&lt;&gt;0,F375&lt;=0),"Check load / unit",IF(COUNTIFS($A$6:$A$505,"="&amp;A375,$B$6:$B$505,"&gt;=1",$B$6:$B$505,"&lt;&gt;"&amp;B375)&gt;0,"ID has multiple dates",IF(COUNTIFS($A$6:$A$505,"="&amp;A375,$C$6:$C$505,"="&amp;C375,$D$6:$D$505,D375)&gt;1,"Duplicate set number",IF(G375="BW","Logged (BW)","Logged"))))))))))))),"Check numeric fields"))</x:f>
      </x:c>
      <x:c r="J375" s="42" t="str">
        <x:f>IF(I375="Logged",E375*F375,"")</x:f>
      </x:c>
      <x:c r="K375" s="43" t="str">
        <x:f>IF(LEFT(I375,6)="Logged",IF(COUNTIFS($A$6:A375,"="&amp;A375,$I$6:I375,"Logged")+COUNTIFS($A$6:A375,"="&amp;A375,$I$6:I375,"Logged (BW)")=1,1,0),"")</x:f>
      </x:c>
    </x:row>
    <x:row r="376" ht="25" customHeight="1">
      <x:c r="A376" s="30"/>
      <x:c r="B376" s="37"/>
      <x:c r="C376" s="7"/>
      <x:c r="D376" s="39"/>
      <x:c r="E376" s="39"/>
      <x:c r="F376" s="40"/>
      <x:c r="G376" s="41"/>
      <x:c r="H376" s="7"/>
      <x:c r="I376" s="22" t="str">
        <x:f>IF(COUNTA(A376:H376)=0,"",IFERROR(IF(OR(NOT(ISTEXT(A376)),LEN(TRIM(A376))=0,A376&lt;&gt;TRIM(A376)),"Check session ID",IF(OR(ISNUMBER(FIND("*",A376)),ISNUMBER(FIND("?",A376)),ISNUMBER(FIND("~",A376))),"Check ID characters",IF(OR(NOT(ISNUMBER(B376)),B376&lt;1,B376&gt;2958465,MOD(B376,1)&lt;&gt;0),"Check date",IF(OR(NOT(ISTEXT(C376)),LEN(TRIM(C376))=0,C376&lt;&gt;TRIM(C376)),"Check exercise name",IF(OR(ISNUMBER(FIND("*",C376)),ISNUMBER(FIND("?",C376)),ISNUMBER(FIND("~",C376))),"Check name characters",IF(OR(NOT(ISNUMBER(D376)),D376&lt;1,MOD(D376,1)&lt;&gt;0),"Check set number",IF(OR(NOT(ISNUMBER(E376)),E376&lt;1,MOD(E376,1)&lt;&gt;0),"Check reps",IF(AND(G376&lt;&gt;"kg",G376&lt;&gt;"lb",G376&lt;&gt;"BW"),"Choose kg, lb or BW",IF(NOT(ISNUMBER(F376)),"Enter numeric load",IF(IF(G376="BW",F376&lt;&gt;0,F376&lt;=0),"Check load / unit",IF(COUNTIFS($A$6:$A$505,"="&amp;A376,$B$6:$B$505,"&gt;=1",$B$6:$B$505,"&lt;&gt;"&amp;B376)&gt;0,"ID has multiple dates",IF(COUNTIFS($A$6:$A$505,"="&amp;A376,$C$6:$C$505,"="&amp;C376,$D$6:$D$505,D376)&gt;1,"Duplicate set number",IF(G376="BW","Logged (BW)","Logged"))))))))))))),"Check numeric fields"))</x:f>
      </x:c>
      <x:c r="J376" s="42" t="str">
        <x:f>IF(I376="Logged",E376*F376,"")</x:f>
      </x:c>
      <x:c r="K376" s="43" t="str">
        <x:f>IF(LEFT(I376,6)="Logged",IF(COUNTIFS($A$6:A376,"="&amp;A376,$I$6:I376,"Logged")+COUNTIFS($A$6:A376,"="&amp;A376,$I$6:I376,"Logged (BW)")=1,1,0),"")</x:f>
      </x:c>
    </x:row>
    <x:row r="377" ht="25" customHeight="1">
      <x:c r="A377" s="30"/>
      <x:c r="B377" s="37"/>
      <x:c r="C377" s="7"/>
      <x:c r="D377" s="39"/>
      <x:c r="E377" s="39"/>
      <x:c r="F377" s="40"/>
      <x:c r="G377" s="41"/>
      <x:c r="H377" s="7"/>
      <x:c r="I377" s="22" t="str">
        <x:f>IF(COUNTA(A377:H377)=0,"",IFERROR(IF(OR(NOT(ISTEXT(A377)),LEN(TRIM(A377))=0,A377&lt;&gt;TRIM(A377)),"Check session ID",IF(OR(ISNUMBER(FIND("*",A377)),ISNUMBER(FIND("?",A377)),ISNUMBER(FIND("~",A377))),"Check ID characters",IF(OR(NOT(ISNUMBER(B377)),B377&lt;1,B377&gt;2958465,MOD(B377,1)&lt;&gt;0),"Check date",IF(OR(NOT(ISTEXT(C377)),LEN(TRIM(C377))=0,C377&lt;&gt;TRIM(C377)),"Check exercise name",IF(OR(ISNUMBER(FIND("*",C377)),ISNUMBER(FIND("?",C377)),ISNUMBER(FIND("~",C377))),"Check name characters",IF(OR(NOT(ISNUMBER(D377)),D377&lt;1,MOD(D377,1)&lt;&gt;0),"Check set number",IF(OR(NOT(ISNUMBER(E377)),E377&lt;1,MOD(E377,1)&lt;&gt;0),"Check reps",IF(AND(G377&lt;&gt;"kg",G377&lt;&gt;"lb",G377&lt;&gt;"BW"),"Choose kg, lb or BW",IF(NOT(ISNUMBER(F377)),"Enter numeric load",IF(IF(G377="BW",F377&lt;&gt;0,F377&lt;=0),"Check load / unit",IF(COUNTIFS($A$6:$A$505,"="&amp;A377,$B$6:$B$505,"&gt;=1",$B$6:$B$505,"&lt;&gt;"&amp;B377)&gt;0,"ID has multiple dates",IF(COUNTIFS($A$6:$A$505,"="&amp;A377,$C$6:$C$505,"="&amp;C377,$D$6:$D$505,D377)&gt;1,"Duplicate set number",IF(G377="BW","Logged (BW)","Logged"))))))))))))),"Check numeric fields"))</x:f>
      </x:c>
      <x:c r="J377" s="42" t="str">
        <x:f>IF(I377="Logged",E377*F377,"")</x:f>
      </x:c>
      <x:c r="K377" s="43" t="str">
        <x:f>IF(LEFT(I377,6)="Logged",IF(COUNTIFS($A$6:A377,"="&amp;A377,$I$6:I377,"Logged")+COUNTIFS($A$6:A377,"="&amp;A377,$I$6:I377,"Logged (BW)")=1,1,0),"")</x:f>
      </x:c>
    </x:row>
    <x:row r="378" ht="25" customHeight="1">
      <x:c r="A378" s="30"/>
      <x:c r="B378" s="37"/>
      <x:c r="C378" s="7"/>
      <x:c r="D378" s="39"/>
      <x:c r="E378" s="39"/>
      <x:c r="F378" s="40"/>
      <x:c r="G378" s="41"/>
      <x:c r="H378" s="7"/>
      <x:c r="I378" s="22" t="str">
        <x:f>IF(COUNTA(A378:H378)=0,"",IFERROR(IF(OR(NOT(ISTEXT(A378)),LEN(TRIM(A378))=0,A378&lt;&gt;TRIM(A378)),"Check session ID",IF(OR(ISNUMBER(FIND("*",A378)),ISNUMBER(FIND("?",A378)),ISNUMBER(FIND("~",A378))),"Check ID characters",IF(OR(NOT(ISNUMBER(B378)),B378&lt;1,B378&gt;2958465,MOD(B378,1)&lt;&gt;0),"Check date",IF(OR(NOT(ISTEXT(C378)),LEN(TRIM(C378))=0,C378&lt;&gt;TRIM(C378)),"Check exercise name",IF(OR(ISNUMBER(FIND("*",C378)),ISNUMBER(FIND("?",C378)),ISNUMBER(FIND("~",C378))),"Check name characters",IF(OR(NOT(ISNUMBER(D378)),D378&lt;1,MOD(D378,1)&lt;&gt;0),"Check set number",IF(OR(NOT(ISNUMBER(E378)),E378&lt;1,MOD(E378,1)&lt;&gt;0),"Check reps",IF(AND(G378&lt;&gt;"kg",G378&lt;&gt;"lb",G378&lt;&gt;"BW"),"Choose kg, lb or BW",IF(NOT(ISNUMBER(F378)),"Enter numeric load",IF(IF(G378="BW",F378&lt;&gt;0,F378&lt;=0),"Check load / unit",IF(COUNTIFS($A$6:$A$505,"="&amp;A378,$B$6:$B$505,"&gt;=1",$B$6:$B$505,"&lt;&gt;"&amp;B378)&gt;0,"ID has multiple dates",IF(COUNTIFS($A$6:$A$505,"="&amp;A378,$C$6:$C$505,"="&amp;C378,$D$6:$D$505,D378)&gt;1,"Duplicate set number",IF(G378="BW","Logged (BW)","Logged"))))))))))))),"Check numeric fields"))</x:f>
      </x:c>
      <x:c r="J378" s="42" t="str">
        <x:f>IF(I378="Logged",E378*F378,"")</x:f>
      </x:c>
      <x:c r="K378" s="43" t="str">
        <x:f>IF(LEFT(I378,6)="Logged",IF(COUNTIFS($A$6:A378,"="&amp;A378,$I$6:I378,"Logged")+COUNTIFS($A$6:A378,"="&amp;A378,$I$6:I378,"Logged (BW)")=1,1,0),"")</x:f>
      </x:c>
    </x:row>
    <x:row r="379" ht="25" customHeight="1">
      <x:c r="A379" s="30"/>
      <x:c r="B379" s="37"/>
      <x:c r="C379" s="7"/>
      <x:c r="D379" s="39"/>
      <x:c r="E379" s="39"/>
      <x:c r="F379" s="40"/>
      <x:c r="G379" s="41"/>
      <x:c r="H379" s="7"/>
      <x:c r="I379" s="22" t="str">
        <x:f>IF(COUNTA(A379:H379)=0,"",IFERROR(IF(OR(NOT(ISTEXT(A379)),LEN(TRIM(A379))=0,A379&lt;&gt;TRIM(A379)),"Check session ID",IF(OR(ISNUMBER(FIND("*",A379)),ISNUMBER(FIND("?",A379)),ISNUMBER(FIND("~",A379))),"Check ID characters",IF(OR(NOT(ISNUMBER(B379)),B379&lt;1,B379&gt;2958465,MOD(B379,1)&lt;&gt;0),"Check date",IF(OR(NOT(ISTEXT(C379)),LEN(TRIM(C379))=0,C379&lt;&gt;TRIM(C379)),"Check exercise name",IF(OR(ISNUMBER(FIND("*",C379)),ISNUMBER(FIND("?",C379)),ISNUMBER(FIND("~",C379))),"Check name characters",IF(OR(NOT(ISNUMBER(D379)),D379&lt;1,MOD(D379,1)&lt;&gt;0),"Check set number",IF(OR(NOT(ISNUMBER(E379)),E379&lt;1,MOD(E379,1)&lt;&gt;0),"Check reps",IF(AND(G379&lt;&gt;"kg",G379&lt;&gt;"lb",G379&lt;&gt;"BW"),"Choose kg, lb or BW",IF(NOT(ISNUMBER(F379)),"Enter numeric load",IF(IF(G379="BW",F379&lt;&gt;0,F379&lt;=0),"Check load / unit",IF(COUNTIFS($A$6:$A$505,"="&amp;A379,$B$6:$B$505,"&gt;=1",$B$6:$B$505,"&lt;&gt;"&amp;B379)&gt;0,"ID has multiple dates",IF(COUNTIFS($A$6:$A$505,"="&amp;A379,$C$6:$C$505,"="&amp;C379,$D$6:$D$505,D379)&gt;1,"Duplicate set number",IF(G379="BW","Logged (BW)","Logged"))))))))))))),"Check numeric fields"))</x:f>
      </x:c>
      <x:c r="J379" s="42" t="str">
        <x:f>IF(I379="Logged",E379*F379,"")</x:f>
      </x:c>
      <x:c r="K379" s="43" t="str">
        <x:f>IF(LEFT(I379,6)="Logged",IF(COUNTIFS($A$6:A379,"="&amp;A379,$I$6:I379,"Logged")+COUNTIFS($A$6:A379,"="&amp;A379,$I$6:I379,"Logged (BW)")=1,1,0),"")</x:f>
      </x:c>
    </x:row>
    <x:row r="380" ht="25" customHeight="1">
      <x:c r="A380" s="30"/>
      <x:c r="B380" s="37"/>
      <x:c r="C380" s="7"/>
      <x:c r="D380" s="39"/>
      <x:c r="E380" s="39"/>
      <x:c r="F380" s="40"/>
      <x:c r="G380" s="41"/>
      <x:c r="H380" s="7"/>
      <x:c r="I380" s="22" t="str">
        <x:f>IF(COUNTA(A380:H380)=0,"",IFERROR(IF(OR(NOT(ISTEXT(A380)),LEN(TRIM(A380))=0,A380&lt;&gt;TRIM(A380)),"Check session ID",IF(OR(ISNUMBER(FIND("*",A380)),ISNUMBER(FIND("?",A380)),ISNUMBER(FIND("~",A380))),"Check ID characters",IF(OR(NOT(ISNUMBER(B380)),B380&lt;1,B380&gt;2958465,MOD(B380,1)&lt;&gt;0),"Check date",IF(OR(NOT(ISTEXT(C380)),LEN(TRIM(C380))=0,C380&lt;&gt;TRIM(C380)),"Check exercise name",IF(OR(ISNUMBER(FIND("*",C380)),ISNUMBER(FIND("?",C380)),ISNUMBER(FIND("~",C380))),"Check name characters",IF(OR(NOT(ISNUMBER(D380)),D380&lt;1,MOD(D380,1)&lt;&gt;0),"Check set number",IF(OR(NOT(ISNUMBER(E380)),E380&lt;1,MOD(E380,1)&lt;&gt;0),"Check reps",IF(AND(G380&lt;&gt;"kg",G380&lt;&gt;"lb",G380&lt;&gt;"BW"),"Choose kg, lb or BW",IF(NOT(ISNUMBER(F380)),"Enter numeric load",IF(IF(G380="BW",F380&lt;&gt;0,F380&lt;=0),"Check load / unit",IF(COUNTIFS($A$6:$A$505,"="&amp;A380,$B$6:$B$505,"&gt;=1",$B$6:$B$505,"&lt;&gt;"&amp;B380)&gt;0,"ID has multiple dates",IF(COUNTIFS($A$6:$A$505,"="&amp;A380,$C$6:$C$505,"="&amp;C380,$D$6:$D$505,D380)&gt;1,"Duplicate set number",IF(G380="BW","Logged (BW)","Logged"))))))))))))),"Check numeric fields"))</x:f>
      </x:c>
      <x:c r="J380" s="42" t="str">
        <x:f>IF(I380="Logged",E380*F380,"")</x:f>
      </x:c>
      <x:c r="K380" s="43" t="str">
        <x:f>IF(LEFT(I380,6)="Logged",IF(COUNTIFS($A$6:A380,"="&amp;A380,$I$6:I380,"Logged")+COUNTIFS($A$6:A380,"="&amp;A380,$I$6:I380,"Logged (BW)")=1,1,0),"")</x:f>
      </x:c>
    </x:row>
    <x:row r="381" ht="25" customHeight="1">
      <x:c r="A381" s="30"/>
      <x:c r="B381" s="37"/>
      <x:c r="C381" s="7"/>
      <x:c r="D381" s="39"/>
      <x:c r="E381" s="39"/>
      <x:c r="F381" s="40"/>
      <x:c r="G381" s="41"/>
      <x:c r="H381" s="7"/>
      <x:c r="I381" s="22" t="str">
        <x:f>IF(COUNTA(A381:H381)=0,"",IFERROR(IF(OR(NOT(ISTEXT(A381)),LEN(TRIM(A381))=0,A381&lt;&gt;TRIM(A381)),"Check session ID",IF(OR(ISNUMBER(FIND("*",A381)),ISNUMBER(FIND("?",A381)),ISNUMBER(FIND("~",A381))),"Check ID characters",IF(OR(NOT(ISNUMBER(B381)),B381&lt;1,B381&gt;2958465,MOD(B381,1)&lt;&gt;0),"Check date",IF(OR(NOT(ISTEXT(C381)),LEN(TRIM(C381))=0,C381&lt;&gt;TRIM(C381)),"Check exercise name",IF(OR(ISNUMBER(FIND("*",C381)),ISNUMBER(FIND("?",C381)),ISNUMBER(FIND("~",C381))),"Check name characters",IF(OR(NOT(ISNUMBER(D381)),D381&lt;1,MOD(D381,1)&lt;&gt;0),"Check set number",IF(OR(NOT(ISNUMBER(E381)),E381&lt;1,MOD(E381,1)&lt;&gt;0),"Check reps",IF(AND(G381&lt;&gt;"kg",G381&lt;&gt;"lb",G381&lt;&gt;"BW"),"Choose kg, lb or BW",IF(NOT(ISNUMBER(F381)),"Enter numeric load",IF(IF(G381="BW",F381&lt;&gt;0,F381&lt;=0),"Check load / unit",IF(COUNTIFS($A$6:$A$505,"="&amp;A381,$B$6:$B$505,"&gt;=1",$B$6:$B$505,"&lt;&gt;"&amp;B381)&gt;0,"ID has multiple dates",IF(COUNTIFS($A$6:$A$505,"="&amp;A381,$C$6:$C$505,"="&amp;C381,$D$6:$D$505,D381)&gt;1,"Duplicate set number",IF(G381="BW","Logged (BW)","Logged"))))))))))))),"Check numeric fields"))</x:f>
      </x:c>
      <x:c r="J381" s="42" t="str">
        <x:f>IF(I381="Logged",E381*F381,"")</x:f>
      </x:c>
      <x:c r="K381" s="43" t="str">
        <x:f>IF(LEFT(I381,6)="Logged",IF(COUNTIFS($A$6:A381,"="&amp;A381,$I$6:I381,"Logged")+COUNTIFS($A$6:A381,"="&amp;A381,$I$6:I381,"Logged (BW)")=1,1,0),"")</x:f>
      </x:c>
    </x:row>
    <x:row r="382" ht="25" customHeight="1">
      <x:c r="A382" s="30"/>
      <x:c r="B382" s="37"/>
      <x:c r="C382" s="7"/>
      <x:c r="D382" s="39"/>
      <x:c r="E382" s="39"/>
      <x:c r="F382" s="40"/>
      <x:c r="G382" s="41"/>
      <x:c r="H382" s="7"/>
      <x:c r="I382" s="22" t="str">
        <x:f>IF(COUNTA(A382:H382)=0,"",IFERROR(IF(OR(NOT(ISTEXT(A382)),LEN(TRIM(A382))=0,A382&lt;&gt;TRIM(A382)),"Check session ID",IF(OR(ISNUMBER(FIND("*",A382)),ISNUMBER(FIND("?",A382)),ISNUMBER(FIND("~",A382))),"Check ID characters",IF(OR(NOT(ISNUMBER(B382)),B382&lt;1,B382&gt;2958465,MOD(B382,1)&lt;&gt;0),"Check date",IF(OR(NOT(ISTEXT(C382)),LEN(TRIM(C382))=0,C382&lt;&gt;TRIM(C382)),"Check exercise name",IF(OR(ISNUMBER(FIND("*",C382)),ISNUMBER(FIND("?",C382)),ISNUMBER(FIND("~",C382))),"Check name characters",IF(OR(NOT(ISNUMBER(D382)),D382&lt;1,MOD(D382,1)&lt;&gt;0),"Check set number",IF(OR(NOT(ISNUMBER(E382)),E382&lt;1,MOD(E382,1)&lt;&gt;0),"Check reps",IF(AND(G382&lt;&gt;"kg",G382&lt;&gt;"lb",G382&lt;&gt;"BW"),"Choose kg, lb or BW",IF(NOT(ISNUMBER(F382)),"Enter numeric load",IF(IF(G382="BW",F382&lt;&gt;0,F382&lt;=0),"Check load / unit",IF(COUNTIFS($A$6:$A$505,"="&amp;A382,$B$6:$B$505,"&gt;=1",$B$6:$B$505,"&lt;&gt;"&amp;B382)&gt;0,"ID has multiple dates",IF(COUNTIFS($A$6:$A$505,"="&amp;A382,$C$6:$C$505,"="&amp;C382,$D$6:$D$505,D382)&gt;1,"Duplicate set number",IF(G382="BW","Logged (BW)","Logged"))))))))))))),"Check numeric fields"))</x:f>
      </x:c>
      <x:c r="J382" s="42" t="str">
        <x:f>IF(I382="Logged",E382*F382,"")</x:f>
      </x:c>
      <x:c r="K382" s="43" t="str">
        <x:f>IF(LEFT(I382,6)="Logged",IF(COUNTIFS($A$6:A382,"="&amp;A382,$I$6:I382,"Logged")+COUNTIFS($A$6:A382,"="&amp;A382,$I$6:I382,"Logged (BW)")=1,1,0),"")</x:f>
      </x:c>
    </x:row>
    <x:row r="383" ht="25" customHeight="1">
      <x:c r="A383" s="30"/>
      <x:c r="B383" s="37"/>
      <x:c r="C383" s="7"/>
      <x:c r="D383" s="39"/>
      <x:c r="E383" s="39"/>
      <x:c r="F383" s="40"/>
      <x:c r="G383" s="41"/>
      <x:c r="H383" s="7"/>
      <x:c r="I383" s="22" t="str">
        <x:f>IF(COUNTA(A383:H383)=0,"",IFERROR(IF(OR(NOT(ISTEXT(A383)),LEN(TRIM(A383))=0,A383&lt;&gt;TRIM(A383)),"Check session ID",IF(OR(ISNUMBER(FIND("*",A383)),ISNUMBER(FIND("?",A383)),ISNUMBER(FIND("~",A383))),"Check ID characters",IF(OR(NOT(ISNUMBER(B383)),B383&lt;1,B383&gt;2958465,MOD(B383,1)&lt;&gt;0),"Check date",IF(OR(NOT(ISTEXT(C383)),LEN(TRIM(C383))=0,C383&lt;&gt;TRIM(C383)),"Check exercise name",IF(OR(ISNUMBER(FIND("*",C383)),ISNUMBER(FIND("?",C383)),ISNUMBER(FIND("~",C383))),"Check name characters",IF(OR(NOT(ISNUMBER(D383)),D383&lt;1,MOD(D383,1)&lt;&gt;0),"Check set number",IF(OR(NOT(ISNUMBER(E383)),E383&lt;1,MOD(E383,1)&lt;&gt;0),"Check reps",IF(AND(G383&lt;&gt;"kg",G383&lt;&gt;"lb",G383&lt;&gt;"BW"),"Choose kg, lb or BW",IF(NOT(ISNUMBER(F383)),"Enter numeric load",IF(IF(G383="BW",F383&lt;&gt;0,F383&lt;=0),"Check load / unit",IF(COUNTIFS($A$6:$A$505,"="&amp;A383,$B$6:$B$505,"&gt;=1",$B$6:$B$505,"&lt;&gt;"&amp;B383)&gt;0,"ID has multiple dates",IF(COUNTIFS($A$6:$A$505,"="&amp;A383,$C$6:$C$505,"="&amp;C383,$D$6:$D$505,D383)&gt;1,"Duplicate set number",IF(G383="BW","Logged (BW)","Logged"))))))))))))),"Check numeric fields"))</x:f>
      </x:c>
      <x:c r="J383" s="42" t="str">
        <x:f>IF(I383="Logged",E383*F383,"")</x:f>
      </x:c>
      <x:c r="K383" s="43" t="str">
        <x:f>IF(LEFT(I383,6)="Logged",IF(COUNTIFS($A$6:A383,"="&amp;A383,$I$6:I383,"Logged")+COUNTIFS($A$6:A383,"="&amp;A383,$I$6:I383,"Logged (BW)")=1,1,0),"")</x:f>
      </x:c>
    </x:row>
    <x:row r="384" ht="25" customHeight="1">
      <x:c r="A384" s="30"/>
      <x:c r="B384" s="37"/>
      <x:c r="C384" s="7"/>
      <x:c r="D384" s="39"/>
      <x:c r="E384" s="39"/>
      <x:c r="F384" s="40"/>
      <x:c r="G384" s="41"/>
      <x:c r="H384" s="7"/>
      <x:c r="I384" s="22" t="str">
        <x:f>IF(COUNTA(A384:H384)=0,"",IFERROR(IF(OR(NOT(ISTEXT(A384)),LEN(TRIM(A384))=0,A384&lt;&gt;TRIM(A384)),"Check session ID",IF(OR(ISNUMBER(FIND("*",A384)),ISNUMBER(FIND("?",A384)),ISNUMBER(FIND("~",A384))),"Check ID characters",IF(OR(NOT(ISNUMBER(B384)),B384&lt;1,B384&gt;2958465,MOD(B384,1)&lt;&gt;0),"Check date",IF(OR(NOT(ISTEXT(C384)),LEN(TRIM(C384))=0,C384&lt;&gt;TRIM(C384)),"Check exercise name",IF(OR(ISNUMBER(FIND("*",C384)),ISNUMBER(FIND("?",C384)),ISNUMBER(FIND("~",C384))),"Check name characters",IF(OR(NOT(ISNUMBER(D384)),D384&lt;1,MOD(D384,1)&lt;&gt;0),"Check set number",IF(OR(NOT(ISNUMBER(E384)),E384&lt;1,MOD(E384,1)&lt;&gt;0),"Check reps",IF(AND(G384&lt;&gt;"kg",G384&lt;&gt;"lb",G384&lt;&gt;"BW"),"Choose kg, lb or BW",IF(NOT(ISNUMBER(F384)),"Enter numeric load",IF(IF(G384="BW",F384&lt;&gt;0,F384&lt;=0),"Check load / unit",IF(COUNTIFS($A$6:$A$505,"="&amp;A384,$B$6:$B$505,"&gt;=1",$B$6:$B$505,"&lt;&gt;"&amp;B384)&gt;0,"ID has multiple dates",IF(COUNTIFS($A$6:$A$505,"="&amp;A384,$C$6:$C$505,"="&amp;C384,$D$6:$D$505,D384)&gt;1,"Duplicate set number",IF(G384="BW","Logged (BW)","Logged"))))))))))))),"Check numeric fields"))</x:f>
      </x:c>
      <x:c r="J384" s="42" t="str">
        <x:f>IF(I384="Logged",E384*F384,"")</x:f>
      </x:c>
      <x:c r="K384" s="43" t="str">
        <x:f>IF(LEFT(I384,6)="Logged",IF(COUNTIFS($A$6:A384,"="&amp;A384,$I$6:I384,"Logged")+COUNTIFS($A$6:A384,"="&amp;A384,$I$6:I384,"Logged (BW)")=1,1,0),"")</x:f>
      </x:c>
    </x:row>
    <x:row r="385" ht="25" customHeight="1">
      <x:c r="A385" s="30"/>
      <x:c r="B385" s="37"/>
      <x:c r="C385" s="7"/>
      <x:c r="D385" s="39"/>
      <x:c r="E385" s="39"/>
      <x:c r="F385" s="40"/>
      <x:c r="G385" s="41"/>
      <x:c r="H385" s="7"/>
      <x:c r="I385" s="22" t="str">
        <x:f>IF(COUNTA(A385:H385)=0,"",IFERROR(IF(OR(NOT(ISTEXT(A385)),LEN(TRIM(A385))=0,A385&lt;&gt;TRIM(A385)),"Check session ID",IF(OR(ISNUMBER(FIND("*",A385)),ISNUMBER(FIND("?",A385)),ISNUMBER(FIND("~",A385))),"Check ID characters",IF(OR(NOT(ISNUMBER(B385)),B385&lt;1,B385&gt;2958465,MOD(B385,1)&lt;&gt;0),"Check date",IF(OR(NOT(ISTEXT(C385)),LEN(TRIM(C385))=0,C385&lt;&gt;TRIM(C385)),"Check exercise name",IF(OR(ISNUMBER(FIND("*",C385)),ISNUMBER(FIND("?",C385)),ISNUMBER(FIND("~",C385))),"Check name characters",IF(OR(NOT(ISNUMBER(D385)),D385&lt;1,MOD(D385,1)&lt;&gt;0),"Check set number",IF(OR(NOT(ISNUMBER(E385)),E385&lt;1,MOD(E385,1)&lt;&gt;0),"Check reps",IF(AND(G385&lt;&gt;"kg",G385&lt;&gt;"lb",G385&lt;&gt;"BW"),"Choose kg, lb or BW",IF(NOT(ISNUMBER(F385)),"Enter numeric load",IF(IF(G385="BW",F385&lt;&gt;0,F385&lt;=0),"Check load / unit",IF(COUNTIFS($A$6:$A$505,"="&amp;A385,$B$6:$B$505,"&gt;=1",$B$6:$B$505,"&lt;&gt;"&amp;B385)&gt;0,"ID has multiple dates",IF(COUNTIFS($A$6:$A$505,"="&amp;A385,$C$6:$C$505,"="&amp;C385,$D$6:$D$505,D385)&gt;1,"Duplicate set number",IF(G385="BW","Logged (BW)","Logged"))))))))))))),"Check numeric fields"))</x:f>
      </x:c>
      <x:c r="J385" s="42" t="str">
        <x:f>IF(I385="Logged",E385*F385,"")</x:f>
      </x:c>
      <x:c r="K385" s="43" t="str">
        <x:f>IF(LEFT(I385,6)="Logged",IF(COUNTIFS($A$6:A385,"="&amp;A385,$I$6:I385,"Logged")+COUNTIFS($A$6:A385,"="&amp;A385,$I$6:I385,"Logged (BW)")=1,1,0),"")</x:f>
      </x:c>
    </x:row>
    <x:row r="386" ht="25" customHeight="1">
      <x:c r="A386" s="30"/>
      <x:c r="B386" s="37"/>
      <x:c r="C386" s="7"/>
      <x:c r="D386" s="39"/>
      <x:c r="E386" s="39"/>
      <x:c r="F386" s="40"/>
      <x:c r="G386" s="41"/>
      <x:c r="H386" s="7"/>
      <x:c r="I386" s="22" t="str">
        <x:f>IF(COUNTA(A386:H386)=0,"",IFERROR(IF(OR(NOT(ISTEXT(A386)),LEN(TRIM(A386))=0,A386&lt;&gt;TRIM(A386)),"Check session ID",IF(OR(ISNUMBER(FIND("*",A386)),ISNUMBER(FIND("?",A386)),ISNUMBER(FIND("~",A386))),"Check ID characters",IF(OR(NOT(ISNUMBER(B386)),B386&lt;1,B386&gt;2958465,MOD(B386,1)&lt;&gt;0),"Check date",IF(OR(NOT(ISTEXT(C386)),LEN(TRIM(C386))=0,C386&lt;&gt;TRIM(C386)),"Check exercise name",IF(OR(ISNUMBER(FIND("*",C386)),ISNUMBER(FIND("?",C386)),ISNUMBER(FIND("~",C386))),"Check name characters",IF(OR(NOT(ISNUMBER(D386)),D386&lt;1,MOD(D386,1)&lt;&gt;0),"Check set number",IF(OR(NOT(ISNUMBER(E386)),E386&lt;1,MOD(E386,1)&lt;&gt;0),"Check reps",IF(AND(G386&lt;&gt;"kg",G386&lt;&gt;"lb",G386&lt;&gt;"BW"),"Choose kg, lb or BW",IF(NOT(ISNUMBER(F386)),"Enter numeric load",IF(IF(G386="BW",F386&lt;&gt;0,F386&lt;=0),"Check load / unit",IF(COUNTIFS($A$6:$A$505,"="&amp;A386,$B$6:$B$505,"&gt;=1",$B$6:$B$505,"&lt;&gt;"&amp;B386)&gt;0,"ID has multiple dates",IF(COUNTIFS($A$6:$A$505,"="&amp;A386,$C$6:$C$505,"="&amp;C386,$D$6:$D$505,D386)&gt;1,"Duplicate set number",IF(G386="BW","Logged (BW)","Logged"))))))))))))),"Check numeric fields"))</x:f>
      </x:c>
      <x:c r="J386" s="42" t="str">
        <x:f>IF(I386="Logged",E386*F386,"")</x:f>
      </x:c>
      <x:c r="K386" s="43" t="str">
        <x:f>IF(LEFT(I386,6)="Logged",IF(COUNTIFS($A$6:A386,"="&amp;A386,$I$6:I386,"Logged")+COUNTIFS($A$6:A386,"="&amp;A386,$I$6:I386,"Logged (BW)")=1,1,0),"")</x:f>
      </x:c>
    </x:row>
    <x:row r="387" ht="25" customHeight="1">
      <x:c r="A387" s="30"/>
      <x:c r="B387" s="37"/>
      <x:c r="C387" s="7"/>
      <x:c r="D387" s="39"/>
      <x:c r="E387" s="39"/>
      <x:c r="F387" s="40"/>
      <x:c r="G387" s="41"/>
      <x:c r="H387" s="7"/>
      <x:c r="I387" s="22" t="str">
        <x:f>IF(COUNTA(A387:H387)=0,"",IFERROR(IF(OR(NOT(ISTEXT(A387)),LEN(TRIM(A387))=0,A387&lt;&gt;TRIM(A387)),"Check session ID",IF(OR(ISNUMBER(FIND("*",A387)),ISNUMBER(FIND("?",A387)),ISNUMBER(FIND("~",A387))),"Check ID characters",IF(OR(NOT(ISNUMBER(B387)),B387&lt;1,B387&gt;2958465,MOD(B387,1)&lt;&gt;0),"Check date",IF(OR(NOT(ISTEXT(C387)),LEN(TRIM(C387))=0,C387&lt;&gt;TRIM(C387)),"Check exercise name",IF(OR(ISNUMBER(FIND("*",C387)),ISNUMBER(FIND("?",C387)),ISNUMBER(FIND("~",C387))),"Check name characters",IF(OR(NOT(ISNUMBER(D387)),D387&lt;1,MOD(D387,1)&lt;&gt;0),"Check set number",IF(OR(NOT(ISNUMBER(E387)),E387&lt;1,MOD(E387,1)&lt;&gt;0),"Check reps",IF(AND(G387&lt;&gt;"kg",G387&lt;&gt;"lb",G387&lt;&gt;"BW"),"Choose kg, lb or BW",IF(NOT(ISNUMBER(F387)),"Enter numeric load",IF(IF(G387="BW",F387&lt;&gt;0,F387&lt;=0),"Check load / unit",IF(COUNTIFS($A$6:$A$505,"="&amp;A387,$B$6:$B$505,"&gt;=1",$B$6:$B$505,"&lt;&gt;"&amp;B387)&gt;0,"ID has multiple dates",IF(COUNTIFS($A$6:$A$505,"="&amp;A387,$C$6:$C$505,"="&amp;C387,$D$6:$D$505,D387)&gt;1,"Duplicate set number",IF(G387="BW","Logged (BW)","Logged"))))))))))))),"Check numeric fields"))</x:f>
      </x:c>
      <x:c r="J387" s="42" t="str">
        <x:f>IF(I387="Logged",E387*F387,"")</x:f>
      </x:c>
      <x:c r="K387" s="43" t="str">
        <x:f>IF(LEFT(I387,6)="Logged",IF(COUNTIFS($A$6:A387,"="&amp;A387,$I$6:I387,"Logged")+COUNTIFS($A$6:A387,"="&amp;A387,$I$6:I387,"Logged (BW)")=1,1,0),"")</x:f>
      </x:c>
    </x:row>
    <x:row r="388" ht="25" customHeight="1">
      <x:c r="A388" s="30"/>
      <x:c r="B388" s="37"/>
      <x:c r="C388" s="7"/>
      <x:c r="D388" s="39"/>
      <x:c r="E388" s="39"/>
      <x:c r="F388" s="40"/>
      <x:c r="G388" s="41"/>
      <x:c r="H388" s="7"/>
      <x:c r="I388" s="22" t="str">
        <x:f>IF(COUNTA(A388:H388)=0,"",IFERROR(IF(OR(NOT(ISTEXT(A388)),LEN(TRIM(A388))=0,A388&lt;&gt;TRIM(A388)),"Check session ID",IF(OR(ISNUMBER(FIND("*",A388)),ISNUMBER(FIND("?",A388)),ISNUMBER(FIND("~",A388))),"Check ID characters",IF(OR(NOT(ISNUMBER(B388)),B388&lt;1,B388&gt;2958465,MOD(B388,1)&lt;&gt;0),"Check date",IF(OR(NOT(ISTEXT(C388)),LEN(TRIM(C388))=0,C388&lt;&gt;TRIM(C388)),"Check exercise name",IF(OR(ISNUMBER(FIND("*",C388)),ISNUMBER(FIND("?",C388)),ISNUMBER(FIND("~",C388))),"Check name characters",IF(OR(NOT(ISNUMBER(D388)),D388&lt;1,MOD(D388,1)&lt;&gt;0),"Check set number",IF(OR(NOT(ISNUMBER(E388)),E388&lt;1,MOD(E388,1)&lt;&gt;0),"Check reps",IF(AND(G388&lt;&gt;"kg",G388&lt;&gt;"lb",G388&lt;&gt;"BW"),"Choose kg, lb or BW",IF(NOT(ISNUMBER(F388)),"Enter numeric load",IF(IF(G388="BW",F388&lt;&gt;0,F388&lt;=0),"Check load / unit",IF(COUNTIFS($A$6:$A$505,"="&amp;A388,$B$6:$B$505,"&gt;=1",$B$6:$B$505,"&lt;&gt;"&amp;B388)&gt;0,"ID has multiple dates",IF(COUNTIFS($A$6:$A$505,"="&amp;A388,$C$6:$C$505,"="&amp;C388,$D$6:$D$505,D388)&gt;1,"Duplicate set number",IF(G388="BW","Logged (BW)","Logged"))))))))))))),"Check numeric fields"))</x:f>
      </x:c>
      <x:c r="J388" s="42" t="str">
        <x:f>IF(I388="Logged",E388*F388,"")</x:f>
      </x:c>
      <x:c r="K388" s="43" t="str">
        <x:f>IF(LEFT(I388,6)="Logged",IF(COUNTIFS($A$6:A388,"="&amp;A388,$I$6:I388,"Logged")+COUNTIFS($A$6:A388,"="&amp;A388,$I$6:I388,"Logged (BW)")=1,1,0),"")</x:f>
      </x:c>
    </x:row>
    <x:row r="389" ht="25" customHeight="1">
      <x:c r="A389" s="30"/>
      <x:c r="B389" s="37"/>
      <x:c r="C389" s="7"/>
      <x:c r="D389" s="39"/>
      <x:c r="E389" s="39"/>
      <x:c r="F389" s="40"/>
      <x:c r="G389" s="41"/>
      <x:c r="H389" s="7"/>
      <x:c r="I389" s="22" t="str">
        <x:f>IF(COUNTA(A389:H389)=0,"",IFERROR(IF(OR(NOT(ISTEXT(A389)),LEN(TRIM(A389))=0,A389&lt;&gt;TRIM(A389)),"Check session ID",IF(OR(ISNUMBER(FIND("*",A389)),ISNUMBER(FIND("?",A389)),ISNUMBER(FIND("~",A389))),"Check ID characters",IF(OR(NOT(ISNUMBER(B389)),B389&lt;1,B389&gt;2958465,MOD(B389,1)&lt;&gt;0),"Check date",IF(OR(NOT(ISTEXT(C389)),LEN(TRIM(C389))=0,C389&lt;&gt;TRIM(C389)),"Check exercise name",IF(OR(ISNUMBER(FIND("*",C389)),ISNUMBER(FIND("?",C389)),ISNUMBER(FIND("~",C389))),"Check name characters",IF(OR(NOT(ISNUMBER(D389)),D389&lt;1,MOD(D389,1)&lt;&gt;0),"Check set number",IF(OR(NOT(ISNUMBER(E389)),E389&lt;1,MOD(E389,1)&lt;&gt;0),"Check reps",IF(AND(G389&lt;&gt;"kg",G389&lt;&gt;"lb",G389&lt;&gt;"BW"),"Choose kg, lb or BW",IF(NOT(ISNUMBER(F389)),"Enter numeric load",IF(IF(G389="BW",F389&lt;&gt;0,F389&lt;=0),"Check load / unit",IF(COUNTIFS($A$6:$A$505,"="&amp;A389,$B$6:$B$505,"&gt;=1",$B$6:$B$505,"&lt;&gt;"&amp;B389)&gt;0,"ID has multiple dates",IF(COUNTIFS($A$6:$A$505,"="&amp;A389,$C$6:$C$505,"="&amp;C389,$D$6:$D$505,D389)&gt;1,"Duplicate set number",IF(G389="BW","Logged (BW)","Logged"))))))))))))),"Check numeric fields"))</x:f>
      </x:c>
      <x:c r="J389" s="42" t="str">
        <x:f>IF(I389="Logged",E389*F389,"")</x:f>
      </x:c>
      <x:c r="K389" s="43" t="str">
        <x:f>IF(LEFT(I389,6)="Logged",IF(COUNTIFS($A$6:A389,"="&amp;A389,$I$6:I389,"Logged")+COUNTIFS($A$6:A389,"="&amp;A389,$I$6:I389,"Logged (BW)")=1,1,0),"")</x:f>
      </x:c>
    </x:row>
    <x:row r="390" ht="25" customHeight="1">
      <x:c r="A390" s="30"/>
      <x:c r="B390" s="37"/>
      <x:c r="C390" s="7"/>
      <x:c r="D390" s="39"/>
      <x:c r="E390" s="39"/>
      <x:c r="F390" s="40"/>
      <x:c r="G390" s="41"/>
      <x:c r="H390" s="7"/>
      <x:c r="I390" s="22" t="str">
        <x:f>IF(COUNTA(A390:H390)=0,"",IFERROR(IF(OR(NOT(ISTEXT(A390)),LEN(TRIM(A390))=0,A390&lt;&gt;TRIM(A390)),"Check session ID",IF(OR(ISNUMBER(FIND("*",A390)),ISNUMBER(FIND("?",A390)),ISNUMBER(FIND("~",A390))),"Check ID characters",IF(OR(NOT(ISNUMBER(B390)),B390&lt;1,B390&gt;2958465,MOD(B390,1)&lt;&gt;0),"Check date",IF(OR(NOT(ISTEXT(C390)),LEN(TRIM(C390))=0,C390&lt;&gt;TRIM(C390)),"Check exercise name",IF(OR(ISNUMBER(FIND("*",C390)),ISNUMBER(FIND("?",C390)),ISNUMBER(FIND("~",C390))),"Check name characters",IF(OR(NOT(ISNUMBER(D390)),D390&lt;1,MOD(D390,1)&lt;&gt;0),"Check set number",IF(OR(NOT(ISNUMBER(E390)),E390&lt;1,MOD(E390,1)&lt;&gt;0),"Check reps",IF(AND(G390&lt;&gt;"kg",G390&lt;&gt;"lb",G390&lt;&gt;"BW"),"Choose kg, lb or BW",IF(NOT(ISNUMBER(F390)),"Enter numeric load",IF(IF(G390="BW",F390&lt;&gt;0,F390&lt;=0),"Check load / unit",IF(COUNTIFS($A$6:$A$505,"="&amp;A390,$B$6:$B$505,"&gt;=1",$B$6:$B$505,"&lt;&gt;"&amp;B390)&gt;0,"ID has multiple dates",IF(COUNTIFS($A$6:$A$505,"="&amp;A390,$C$6:$C$505,"="&amp;C390,$D$6:$D$505,D390)&gt;1,"Duplicate set number",IF(G390="BW","Logged (BW)","Logged"))))))))))))),"Check numeric fields"))</x:f>
      </x:c>
      <x:c r="J390" s="42" t="str">
        <x:f>IF(I390="Logged",E390*F390,"")</x:f>
      </x:c>
      <x:c r="K390" s="43" t="str">
        <x:f>IF(LEFT(I390,6)="Logged",IF(COUNTIFS($A$6:A390,"="&amp;A390,$I$6:I390,"Logged")+COUNTIFS($A$6:A390,"="&amp;A390,$I$6:I390,"Logged (BW)")=1,1,0),"")</x:f>
      </x:c>
    </x:row>
    <x:row r="391" ht="25" customHeight="1">
      <x:c r="A391" s="30"/>
      <x:c r="B391" s="37"/>
      <x:c r="C391" s="7"/>
      <x:c r="D391" s="39"/>
      <x:c r="E391" s="39"/>
      <x:c r="F391" s="40"/>
      <x:c r="G391" s="41"/>
      <x:c r="H391" s="7"/>
      <x:c r="I391" s="22" t="str">
        <x:f>IF(COUNTA(A391:H391)=0,"",IFERROR(IF(OR(NOT(ISTEXT(A391)),LEN(TRIM(A391))=0,A391&lt;&gt;TRIM(A391)),"Check session ID",IF(OR(ISNUMBER(FIND("*",A391)),ISNUMBER(FIND("?",A391)),ISNUMBER(FIND("~",A391))),"Check ID characters",IF(OR(NOT(ISNUMBER(B391)),B391&lt;1,B391&gt;2958465,MOD(B391,1)&lt;&gt;0),"Check date",IF(OR(NOT(ISTEXT(C391)),LEN(TRIM(C391))=0,C391&lt;&gt;TRIM(C391)),"Check exercise name",IF(OR(ISNUMBER(FIND("*",C391)),ISNUMBER(FIND("?",C391)),ISNUMBER(FIND("~",C391))),"Check name characters",IF(OR(NOT(ISNUMBER(D391)),D391&lt;1,MOD(D391,1)&lt;&gt;0),"Check set number",IF(OR(NOT(ISNUMBER(E391)),E391&lt;1,MOD(E391,1)&lt;&gt;0),"Check reps",IF(AND(G391&lt;&gt;"kg",G391&lt;&gt;"lb",G391&lt;&gt;"BW"),"Choose kg, lb or BW",IF(NOT(ISNUMBER(F391)),"Enter numeric load",IF(IF(G391="BW",F391&lt;&gt;0,F391&lt;=0),"Check load / unit",IF(COUNTIFS($A$6:$A$505,"="&amp;A391,$B$6:$B$505,"&gt;=1",$B$6:$B$505,"&lt;&gt;"&amp;B391)&gt;0,"ID has multiple dates",IF(COUNTIFS($A$6:$A$505,"="&amp;A391,$C$6:$C$505,"="&amp;C391,$D$6:$D$505,D391)&gt;1,"Duplicate set number",IF(G391="BW","Logged (BW)","Logged"))))))))))))),"Check numeric fields"))</x:f>
      </x:c>
      <x:c r="J391" s="42" t="str">
        <x:f>IF(I391="Logged",E391*F391,"")</x:f>
      </x:c>
      <x:c r="K391" s="43" t="str">
        <x:f>IF(LEFT(I391,6)="Logged",IF(COUNTIFS($A$6:A391,"="&amp;A391,$I$6:I391,"Logged")+COUNTIFS($A$6:A391,"="&amp;A391,$I$6:I391,"Logged (BW)")=1,1,0),"")</x:f>
      </x:c>
    </x:row>
    <x:row r="392" ht="25" customHeight="1">
      <x:c r="A392" s="30"/>
      <x:c r="B392" s="37"/>
      <x:c r="C392" s="7"/>
      <x:c r="D392" s="39"/>
      <x:c r="E392" s="39"/>
      <x:c r="F392" s="40"/>
      <x:c r="G392" s="41"/>
      <x:c r="H392" s="7"/>
      <x:c r="I392" s="22" t="str">
        <x:f>IF(COUNTA(A392:H392)=0,"",IFERROR(IF(OR(NOT(ISTEXT(A392)),LEN(TRIM(A392))=0,A392&lt;&gt;TRIM(A392)),"Check session ID",IF(OR(ISNUMBER(FIND("*",A392)),ISNUMBER(FIND("?",A392)),ISNUMBER(FIND("~",A392))),"Check ID characters",IF(OR(NOT(ISNUMBER(B392)),B392&lt;1,B392&gt;2958465,MOD(B392,1)&lt;&gt;0),"Check date",IF(OR(NOT(ISTEXT(C392)),LEN(TRIM(C392))=0,C392&lt;&gt;TRIM(C392)),"Check exercise name",IF(OR(ISNUMBER(FIND("*",C392)),ISNUMBER(FIND("?",C392)),ISNUMBER(FIND("~",C392))),"Check name characters",IF(OR(NOT(ISNUMBER(D392)),D392&lt;1,MOD(D392,1)&lt;&gt;0),"Check set number",IF(OR(NOT(ISNUMBER(E392)),E392&lt;1,MOD(E392,1)&lt;&gt;0),"Check reps",IF(AND(G392&lt;&gt;"kg",G392&lt;&gt;"lb",G392&lt;&gt;"BW"),"Choose kg, lb or BW",IF(NOT(ISNUMBER(F392)),"Enter numeric load",IF(IF(G392="BW",F392&lt;&gt;0,F392&lt;=0),"Check load / unit",IF(COUNTIFS($A$6:$A$505,"="&amp;A392,$B$6:$B$505,"&gt;=1",$B$6:$B$505,"&lt;&gt;"&amp;B392)&gt;0,"ID has multiple dates",IF(COUNTIFS($A$6:$A$505,"="&amp;A392,$C$6:$C$505,"="&amp;C392,$D$6:$D$505,D392)&gt;1,"Duplicate set number",IF(G392="BW","Logged (BW)","Logged"))))))))))))),"Check numeric fields"))</x:f>
      </x:c>
      <x:c r="J392" s="42" t="str">
        <x:f>IF(I392="Logged",E392*F392,"")</x:f>
      </x:c>
      <x:c r="K392" s="43" t="str">
        <x:f>IF(LEFT(I392,6)="Logged",IF(COUNTIFS($A$6:A392,"="&amp;A392,$I$6:I392,"Logged")+COUNTIFS($A$6:A392,"="&amp;A392,$I$6:I392,"Logged (BW)")=1,1,0),"")</x:f>
      </x:c>
    </x:row>
    <x:row r="393" ht="25" customHeight="1">
      <x:c r="A393" s="30"/>
      <x:c r="B393" s="37"/>
      <x:c r="C393" s="7"/>
      <x:c r="D393" s="39"/>
      <x:c r="E393" s="39"/>
      <x:c r="F393" s="40"/>
      <x:c r="G393" s="41"/>
      <x:c r="H393" s="7"/>
      <x:c r="I393" s="22" t="str">
        <x:f>IF(COUNTA(A393:H393)=0,"",IFERROR(IF(OR(NOT(ISTEXT(A393)),LEN(TRIM(A393))=0,A393&lt;&gt;TRIM(A393)),"Check session ID",IF(OR(ISNUMBER(FIND("*",A393)),ISNUMBER(FIND("?",A393)),ISNUMBER(FIND("~",A393))),"Check ID characters",IF(OR(NOT(ISNUMBER(B393)),B393&lt;1,B393&gt;2958465,MOD(B393,1)&lt;&gt;0),"Check date",IF(OR(NOT(ISTEXT(C393)),LEN(TRIM(C393))=0,C393&lt;&gt;TRIM(C393)),"Check exercise name",IF(OR(ISNUMBER(FIND("*",C393)),ISNUMBER(FIND("?",C393)),ISNUMBER(FIND("~",C393))),"Check name characters",IF(OR(NOT(ISNUMBER(D393)),D393&lt;1,MOD(D393,1)&lt;&gt;0),"Check set number",IF(OR(NOT(ISNUMBER(E393)),E393&lt;1,MOD(E393,1)&lt;&gt;0),"Check reps",IF(AND(G393&lt;&gt;"kg",G393&lt;&gt;"lb",G393&lt;&gt;"BW"),"Choose kg, lb or BW",IF(NOT(ISNUMBER(F393)),"Enter numeric load",IF(IF(G393="BW",F393&lt;&gt;0,F393&lt;=0),"Check load / unit",IF(COUNTIFS($A$6:$A$505,"="&amp;A393,$B$6:$B$505,"&gt;=1",$B$6:$B$505,"&lt;&gt;"&amp;B393)&gt;0,"ID has multiple dates",IF(COUNTIFS($A$6:$A$505,"="&amp;A393,$C$6:$C$505,"="&amp;C393,$D$6:$D$505,D393)&gt;1,"Duplicate set number",IF(G393="BW","Logged (BW)","Logged"))))))))))))),"Check numeric fields"))</x:f>
      </x:c>
      <x:c r="J393" s="42" t="str">
        <x:f>IF(I393="Logged",E393*F393,"")</x:f>
      </x:c>
      <x:c r="K393" s="43" t="str">
        <x:f>IF(LEFT(I393,6)="Logged",IF(COUNTIFS($A$6:A393,"="&amp;A393,$I$6:I393,"Logged")+COUNTIFS($A$6:A393,"="&amp;A393,$I$6:I393,"Logged (BW)")=1,1,0),"")</x:f>
      </x:c>
    </x:row>
    <x:row r="394" ht="25" customHeight="1">
      <x:c r="A394" s="30"/>
      <x:c r="B394" s="37"/>
      <x:c r="C394" s="7"/>
      <x:c r="D394" s="39"/>
      <x:c r="E394" s="39"/>
      <x:c r="F394" s="40"/>
      <x:c r="G394" s="41"/>
      <x:c r="H394" s="7"/>
      <x:c r="I394" s="22" t="str">
        <x:f>IF(COUNTA(A394:H394)=0,"",IFERROR(IF(OR(NOT(ISTEXT(A394)),LEN(TRIM(A394))=0,A394&lt;&gt;TRIM(A394)),"Check session ID",IF(OR(ISNUMBER(FIND("*",A394)),ISNUMBER(FIND("?",A394)),ISNUMBER(FIND("~",A394))),"Check ID characters",IF(OR(NOT(ISNUMBER(B394)),B394&lt;1,B394&gt;2958465,MOD(B394,1)&lt;&gt;0),"Check date",IF(OR(NOT(ISTEXT(C394)),LEN(TRIM(C394))=0,C394&lt;&gt;TRIM(C394)),"Check exercise name",IF(OR(ISNUMBER(FIND("*",C394)),ISNUMBER(FIND("?",C394)),ISNUMBER(FIND("~",C394))),"Check name characters",IF(OR(NOT(ISNUMBER(D394)),D394&lt;1,MOD(D394,1)&lt;&gt;0),"Check set number",IF(OR(NOT(ISNUMBER(E394)),E394&lt;1,MOD(E394,1)&lt;&gt;0),"Check reps",IF(AND(G394&lt;&gt;"kg",G394&lt;&gt;"lb",G394&lt;&gt;"BW"),"Choose kg, lb or BW",IF(NOT(ISNUMBER(F394)),"Enter numeric load",IF(IF(G394="BW",F394&lt;&gt;0,F394&lt;=0),"Check load / unit",IF(COUNTIFS($A$6:$A$505,"="&amp;A394,$B$6:$B$505,"&gt;=1",$B$6:$B$505,"&lt;&gt;"&amp;B394)&gt;0,"ID has multiple dates",IF(COUNTIFS($A$6:$A$505,"="&amp;A394,$C$6:$C$505,"="&amp;C394,$D$6:$D$505,D394)&gt;1,"Duplicate set number",IF(G394="BW","Logged (BW)","Logged"))))))))))))),"Check numeric fields"))</x:f>
      </x:c>
      <x:c r="J394" s="42" t="str">
        <x:f>IF(I394="Logged",E394*F394,"")</x:f>
      </x:c>
      <x:c r="K394" s="43" t="str">
        <x:f>IF(LEFT(I394,6)="Logged",IF(COUNTIFS($A$6:A394,"="&amp;A394,$I$6:I394,"Logged")+COUNTIFS($A$6:A394,"="&amp;A394,$I$6:I394,"Logged (BW)")=1,1,0),"")</x:f>
      </x:c>
    </x:row>
    <x:row r="395" ht="25" customHeight="1">
      <x:c r="A395" s="30"/>
      <x:c r="B395" s="37"/>
      <x:c r="C395" s="7"/>
      <x:c r="D395" s="39"/>
      <x:c r="E395" s="39"/>
      <x:c r="F395" s="40"/>
      <x:c r="G395" s="41"/>
      <x:c r="H395" s="7"/>
      <x:c r="I395" s="22" t="str">
        <x:f>IF(COUNTA(A395:H395)=0,"",IFERROR(IF(OR(NOT(ISTEXT(A395)),LEN(TRIM(A395))=0,A395&lt;&gt;TRIM(A395)),"Check session ID",IF(OR(ISNUMBER(FIND("*",A395)),ISNUMBER(FIND("?",A395)),ISNUMBER(FIND("~",A395))),"Check ID characters",IF(OR(NOT(ISNUMBER(B395)),B395&lt;1,B395&gt;2958465,MOD(B395,1)&lt;&gt;0),"Check date",IF(OR(NOT(ISTEXT(C395)),LEN(TRIM(C395))=0,C395&lt;&gt;TRIM(C395)),"Check exercise name",IF(OR(ISNUMBER(FIND("*",C395)),ISNUMBER(FIND("?",C395)),ISNUMBER(FIND("~",C395))),"Check name characters",IF(OR(NOT(ISNUMBER(D395)),D395&lt;1,MOD(D395,1)&lt;&gt;0),"Check set number",IF(OR(NOT(ISNUMBER(E395)),E395&lt;1,MOD(E395,1)&lt;&gt;0),"Check reps",IF(AND(G395&lt;&gt;"kg",G395&lt;&gt;"lb",G395&lt;&gt;"BW"),"Choose kg, lb or BW",IF(NOT(ISNUMBER(F395)),"Enter numeric load",IF(IF(G395="BW",F395&lt;&gt;0,F395&lt;=0),"Check load / unit",IF(COUNTIFS($A$6:$A$505,"="&amp;A395,$B$6:$B$505,"&gt;=1",$B$6:$B$505,"&lt;&gt;"&amp;B395)&gt;0,"ID has multiple dates",IF(COUNTIFS($A$6:$A$505,"="&amp;A395,$C$6:$C$505,"="&amp;C395,$D$6:$D$505,D395)&gt;1,"Duplicate set number",IF(G395="BW","Logged (BW)","Logged"))))))))))))),"Check numeric fields"))</x:f>
      </x:c>
      <x:c r="J395" s="42" t="str">
        <x:f>IF(I395="Logged",E395*F395,"")</x:f>
      </x:c>
      <x:c r="K395" s="43" t="str">
        <x:f>IF(LEFT(I395,6)="Logged",IF(COUNTIFS($A$6:A395,"="&amp;A395,$I$6:I395,"Logged")+COUNTIFS($A$6:A395,"="&amp;A395,$I$6:I395,"Logged (BW)")=1,1,0),"")</x:f>
      </x:c>
    </x:row>
    <x:row r="396" ht="25" customHeight="1">
      <x:c r="A396" s="30"/>
      <x:c r="B396" s="37"/>
      <x:c r="C396" s="7"/>
      <x:c r="D396" s="39"/>
      <x:c r="E396" s="39"/>
      <x:c r="F396" s="40"/>
      <x:c r="G396" s="41"/>
      <x:c r="H396" s="7"/>
      <x:c r="I396" s="22" t="str">
        <x:f>IF(COUNTA(A396:H396)=0,"",IFERROR(IF(OR(NOT(ISTEXT(A396)),LEN(TRIM(A396))=0,A396&lt;&gt;TRIM(A396)),"Check session ID",IF(OR(ISNUMBER(FIND("*",A396)),ISNUMBER(FIND("?",A396)),ISNUMBER(FIND("~",A396))),"Check ID characters",IF(OR(NOT(ISNUMBER(B396)),B396&lt;1,B396&gt;2958465,MOD(B396,1)&lt;&gt;0),"Check date",IF(OR(NOT(ISTEXT(C396)),LEN(TRIM(C396))=0,C396&lt;&gt;TRIM(C396)),"Check exercise name",IF(OR(ISNUMBER(FIND("*",C396)),ISNUMBER(FIND("?",C396)),ISNUMBER(FIND("~",C396))),"Check name characters",IF(OR(NOT(ISNUMBER(D396)),D396&lt;1,MOD(D396,1)&lt;&gt;0),"Check set number",IF(OR(NOT(ISNUMBER(E396)),E396&lt;1,MOD(E396,1)&lt;&gt;0),"Check reps",IF(AND(G396&lt;&gt;"kg",G396&lt;&gt;"lb",G396&lt;&gt;"BW"),"Choose kg, lb or BW",IF(NOT(ISNUMBER(F396)),"Enter numeric load",IF(IF(G396="BW",F396&lt;&gt;0,F396&lt;=0),"Check load / unit",IF(COUNTIFS($A$6:$A$505,"="&amp;A396,$B$6:$B$505,"&gt;=1",$B$6:$B$505,"&lt;&gt;"&amp;B396)&gt;0,"ID has multiple dates",IF(COUNTIFS($A$6:$A$505,"="&amp;A396,$C$6:$C$505,"="&amp;C396,$D$6:$D$505,D396)&gt;1,"Duplicate set number",IF(G396="BW","Logged (BW)","Logged"))))))))))))),"Check numeric fields"))</x:f>
      </x:c>
      <x:c r="J396" s="42" t="str">
        <x:f>IF(I396="Logged",E396*F396,"")</x:f>
      </x:c>
      <x:c r="K396" s="43" t="str">
        <x:f>IF(LEFT(I396,6)="Logged",IF(COUNTIFS($A$6:A396,"="&amp;A396,$I$6:I396,"Logged")+COUNTIFS($A$6:A396,"="&amp;A396,$I$6:I396,"Logged (BW)")=1,1,0),"")</x:f>
      </x:c>
    </x:row>
    <x:row r="397" ht="25" customHeight="1">
      <x:c r="A397" s="30"/>
      <x:c r="B397" s="37"/>
      <x:c r="C397" s="7"/>
      <x:c r="D397" s="39"/>
      <x:c r="E397" s="39"/>
      <x:c r="F397" s="40"/>
      <x:c r="G397" s="41"/>
      <x:c r="H397" s="7"/>
      <x:c r="I397" s="22" t="str">
        <x:f>IF(COUNTA(A397:H397)=0,"",IFERROR(IF(OR(NOT(ISTEXT(A397)),LEN(TRIM(A397))=0,A397&lt;&gt;TRIM(A397)),"Check session ID",IF(OR(ISNUMBER(FIND("*",A397)),ISNUMBER(FIND("?",A397)),ISNUMBER(FIND("~",A397))),"Check ID characters",IF(OR(NOT(ISNUMBER(B397)),B397&lt;1,B397&gt;2958465,MOD(B397,1)&lt;&gt;0),"Check date",IF(OR(NOT(ISTEXT(C397)),LEN(TRIM(C397))=0,C397&lt;&gt;TRIM(C397)),"Check exercise name",IF(OR(ISNUMBER(FIND("*",C397)),ISNUMBER(FIND("?",C397)),ISNUMBER(FIND("~",C397))),"Check name characters",IF(OR(NOT(ISNUMBER(D397)),D397&lt;1,MOD(D397,1)&lt;&gt;0),"Check set number",IF(OR(NOT(ISNUMBER(E397)),E397&lt;1,MOD(E397,1)&lt;&gt;0),"Check reps",IF(AND(G397&lt;&gt;"kg",G397&lt;&gt;"lb",G397&lt;&gt;"BW"),"Choose kg, lb or BW",IF(NOT(ISNUMBER(F397)),"Enter numeric load",IF(IF(G397="BW",F397&lt;&gt;0,F397&lt;=0),"Check load / unit",IF(COUNTIFS($A$6:$A$505,"="&amp;A397,$B$6:$B$505,"&gt;=1",$B$6:$B$505,"&lt;&gt;"&amp;B397)&gt;0,"ID has multiple dates",IF(COUNTIFS($A$6:$A$505,"="&amp;A397,$C$6:$C$505,"="&amp;C397,$D$6:$D$505,D397)&gt;1,"Duplicate set number",IF(G397="BW","Logged (BW)","Logged"))))))))))))),"Check numeric fields"))</x:f>
      </x:c>
      <x:c r="J397" s="42" t="str">
        <x:f>IF(I397="Logged",E397*F397,"")</x:f>
      </x:c>
      <x:c r="K397" s="43" t="str">
        <x:f>IF(LEFT(I397,6)="Logged",IF(COUNTIFS($A$6:A397,"="&amp;A397,$I$6:I397,"Logged")+COUNTIFS($A$6:A397,"="&amp;A397,$I$6:I397,"Logged (BW)")=1,1,0),"")</x:f>
      </x:c>
    </x:row>
    <x:row r="398" ht="25" customHeight="1">
      <x:c r="A398" s="30"/>
      <x:c r="B398" s="37"/>
      <x:c r="C398" s="7"/>
      <x:c r="D398" s="39"/>
      <x:c r="E398" s="39"/>
      <x:c r="F398" s="40"/>
      <x:c r="G398" s="41"/>
      <x:c r="H398" s="7"/>
      <x:c r="I398" s="22" t="str">
        <x:f>IF(COUNTA(A398:H398)=0,"",IFERROR(IF(OR(NOT(ISTEXT(A398)),LEN(TRIM(A398))=0,A398&lt;&gt;TRIM(A398)),"Check session ID",IF(OR(ISNUMBER(FIND("*",A398)),ISNUMBER(FIND("?",A398)),ISNUMBER(FIND("~",A398))),"Check ID characters",IF(OR(NOT(ISNUMBER(B398)),B398&lt;1,B398&gt;2958465,MOD(B398,1)&lt;&gt;0),"Check date",IF(OR(NOT(ISTEXT(C398)),LEN(TRIM(C398))=0,C398&lt;&gt;TRIM(C398)),"Check exercise name",IF(OR(ISNUMBER(FIND("*",C398)),ISNUMBER(FIND("?",C398)),ISNUMBER(FIND("~",C398))),"Check name characters",IF(OR(NOT(ISNUMBER(D398)),D398&lt;1,MOD(D398,1)&lt;&gt;0),"Check set number",IF(OR(NOT(ISNUMBER(E398)),E398&lt;1,MOD(E398,1)&lt;&gt;0),"Check reps",IF(AND(G398&lt;&gt;"kg",G398&lt;&gt;"lb",G398&lt;&gt;"BW"),"Choose kg, lb or BW",IF(NOT(ISNUMBER(F398)),"Enter numeric load",IF(IF(G398="BW",F398&lt;&gt;0,F398&lt;=0),"Check load / unit",IF(COUNTIFS($A$6:$A$505,"="&amp;A398,$B$6:$B$505,"&gt;=1",$B$6:$B$505,"&lt;&gt;"&amp;B398)&gt;0,"ID has multiple dates",IF(COUNTIFS($A$6:$A$505,"="&amp;A398,$C$6:$C$505,"="&amp;C398,$D$6:$D$505,D398)&gt;1,"Duplicate set number",IF(G398="BW","Logged (BW)","Logged"))))))))))))),"Check numeric fields"))</x:f>
      </x:c>
      <x:c r="J398" s="42" t="str">
        <x:f>IF(I398="Logged",E398*F398,"")</x:f>
      </x:c>
      <x:c r="K398" s="43" t="str">
        <x:f>IF(LEFT(I398,6)="Logged",IF(COUNTIFS($A$6:A398,"="&amp;A398,$I$6:I398,"Logged")+COUNTIFS($A$6:A398,"="&amp;A398,$I$6:I398,"Logged (BW)")=1,1,0),"")</x:f>
      </x:c>
    </x:row>
    <x:row r="399" ht="25" customHeight="1">
      <x:c r="A399" s="30"/>
      <x:c r="B399" s="37"/>
      <x:c r="C399" s="7"/>
      <x:c r="D399" s="39"/>
      <x:c r="E399" s="39"/>
      <x:c r="F399" s="40"/>
      <x:c r="G399" s="41"/>
      <x:c r="H399" s="7"/>
      <x:c r="I399" s="22" t="str">
        <x:f>IF(COUNTA(A399:H399)=0,"",IFERROR(IF(OR(NOT(ISTEXT(A399)),LEN(TRIM(A399))=0,A399&lt;&gt;TRIM(A399)),"Check session ID",IF(OR(ISNUMBER(FIND("*",A399)),ISNUMBER(FIND("?",A399)),ISNUMBER(FIND("~",A399))),"Check ID characters",IF(OR(NOT(ISNUMBER(B399)),B399&lt;1,B399&gt;2958465,MOD(B399,1)&lt;&gt;0),"Check date",IF(OR(NOT(ISTEXT(C399)),LEN(TRIM(C399))=0,C399&lt;&gt;TRIM(C399)),"Check exercise name",IF(OR(ISNUMBER(FIND("*",C399)),ISNUMBER(FIND("?",C399)),ISNUMBER(FIND("~",C399))),"Check name characters",IF(OR(NOT(ISNUMBER(D399)),D399&lt;1,MOD(D399,1)&lt;&gt;0),"Check set number",IF(OR(NOT(ISNUMBER(E399)),E399&lt;1,MOD(E399,1)&lt;&gt;0),"Check reps",IF(AND(G399&lt;&gt;"kg",G399&lt;&gt;"lb",G399&lt;&gt;"BW"),"Choose kg, lb or BW",IF(NOT(ISNUMBER(F399)),"Enter numeric load",IF(IF(G399="BW",F399&lt;&gt;0,F399&lt;=0),"Check load / unit",IF(COUNTIFS($A$6:$A$505,"="&amp;A399,$B$6:$B$505,"&gt;=1",$B$6:$B$505,"&lt;&gt;"&amp;B399)&gt;0,"ID has multiple dates",IF(COUNTIFS($A$6:$A$505,"="&amp;A399,$C$6:$C$505,"="&amp;C399,$D$6:$D$505,D399)&gt;1,"Duplicate set number",IF(G399="BW","Logged (BW)","Logged"))))))))))))),"Check numeric fields"))</x:f>
      </x:c>
      <x:c r="J399" s="42" t="str">
        <x:f>IF(I399="Logged",E399*F399,"")</x:f>
      </x:c>
      <x:c r="K399" s="43" t="str">
        <x:f>IF(LEFT(I399,6)="Logged",IF(COUNTIFS($A$6:A399,"="&amp;A399,$I$6:I399,"Logged")+COUNTIFS($A$6:A399,"="&amp;A399,$I$6:I399,"Logged (BW)")=1,1,0),"")</x:f>
      </x:c>
    </x:row>
    <x:row r="400" ht="25" customHeight="1">
      <x:c r="A400" s="30"/>
      <x:c r="B400" s="37"/>
      <x:c r="C400" s="7"/>
      <x:c r="D400" s="39"/>
      <x:c r="E400" s="39"/>
      <x:c r="F400" s="40"/>
      <x:c r="G400" s="41"/>
      <x:c r="H400" s="7"/>
      <x:c r="I400" s="22" t="str">
        <x:f>IF(COUNTA(A400:H400)=0,"",IFERROR(IF(OR(NOT(ISTEXT(A400)),LEN(TRIM(A400))=0,A400&lt;&gt;TRIM(A400)),"Check session ID",IF(OR(ISNUMBER(FIND("*",A400)),ISNUMBER(FIND("?",A400)),ISNUMBER(FIND("~",A400))),"Check ID characters",IF(OR(NOT(ISNUMBER(B400)),B400&lt;1,B400&gt;2958465,MOD(B400,1)&lt;&gt;0),"Check date",IF(OR(NOT(ISTEXT(C400)),LEN(TRIM(C400))=0,C400&lt;&gt;TRIM(C400)),"Check exercise name",IF(OR(ISNUMBER(FIND("*",C400)),ISNUMBER(FIND("?",C400)),ISNUMBER(FIND("~",C400))),"Check name characters",IF(OR(NOT(ISNUMBER(D400)),D400&lt;1,MOD(D400,1)&lt;&gt;0),"Check set number",IF(OR(NOT(ISNUMBER(E400)),E400&lt;1,MOD(E400,1)&lt;&gt;0),"Check reps",IF(AND(G400&lt;&gt;"kg",G400&lt;&gt;"lb",G400&lt;&gt;"BW"),"Choose kg, lb or BW",IF(NOT(ISNUMBER(F400)),"Enter numeric load",IF(IF(G400="BW",F400&lt;&gt;0,F400&lt;=0),"Check load / unit",IF(COUNTIFS($A$6:$A$505,"="&amp;A400,$B$6:$B$505,"&gt;=1",$B$6:$B$505,"&lt;&gt;"&amp;B400)&gt;0,"ID has multiple dates",IF(COUNTIFS($A$6:$A$505,"="&amp;A400,$C$6:$C$505,"="&amp;C400,$D$6:$D$505,D400)&gt;1,"Duplicate set number",IF(G400="BW","Logged (BW)","Logged"))))))))))))),"Check numeric fields"))</x:f>
      </x:c>
      <x:c r="J400" s="42" t="str">
        <x:f>IF(I400="Logged",E400*F400,"")</x:f>
      </x:c>
      <x:c r="K400" s="43" t="str">
        <x:f>IF(LEFT(I400,6)="Logged",IF(COUNTIFS($A$6:A400,"="&amp;A400,$I$6:I400,"Logged")+COUNTIFS($A$6:A400,"="&amp;A400,$I$6:I400,"Logged (BW)")=1,1,0),"")</x:f>
      </x:c>
    </x:row>
    <x:row r="401" ht="25" customHeight="1">
      <x:c r="A401" s="30"/>
      <x:c r="B401" s="37"/>
      <x:c r="C401" s="7"/>
      <x:c r="D401" s="39"/>
      <x:c r="E401" s="39"/>
      <x:c r="F401" s="40"/>
      <x:c r="G401" s="41"/>
      <x:c r="H401" s="7"/>
      <x:c r="I401" s="22" t="str">
        <x:f>IF(COUNTA(A401:H401)=0,"",IFERROR(IF(OR(NOT(ISTEXT(A401)),LEN(TRIM(A401))=0,A401&lt;&gt;TRIM(A401)),"Check session ID",IF(OR(ISNUMBER(FIND("*",A401)),ISNUMBER(FIND("?",A401)),ISNUMBER(FIND("~",A401))),"Check ID characters",IF(OR(NOT(ISNUMBER(B401)),B401&lt;1,B401&gt;2958465,MOD(B401,1)&lt;&gt;0),"Check date",IF(OR(NOT(ISTEXT(C401)),LEN(TRIM(C401))=0,C401&lt;&gt;TRIM(C401)),"Check exercise name",IF(OR(ISNUMBER(FIND("*",C401)),ISNUMBER(FIND("?",C401)),ISNUMBER(FIND("~",C401))),"Check name characters",IF(OR(NOT(ISNUMBER(D401)),D401&lt;1,MOD(D401,1)&lt;&gt;0),"Check set number",IF(OR(NOT(ISNUMBER(E401)),E401&lt;1,MOD(E401,1)&lt;&gt;0),"Check reps",IF(AND(G401&lt;&gt;"kg",G401&lt;&gt;"lb",G401&lt;&gt;"BW"),"Choose kg, lb or BW",IF(NOT(ISNUMBER(F401)),"Enter numeric load",IF(IF(G401="BW",F401&lt;&gt;0,F401&lt;=0),"Check load / unit",IF(COUNTIFS($A$6:$A$505,"="&amp;A401,$B$6:$B$505,"&gt;=1",$B$6:$B$505,"&lt;&gt;"&amp;B401)&gt;0,"ID has multiple dates",IF(COUNTIFS($A$6:$A$505,"="&amp;A401,$C$6:$C$505,"="&amp;C401,$D$6:$D$505,D401)&gt;1,"Duplicate set number",IF(G401="BW","Logged (BW)","Logged"))))))))))))),"Check numeric fields"))</x:f>
      </x:c>
      <x:c r="J401" s="42" t="str">
        <x:f>IF(I401="Logged",E401*F401,"")</x:f>
      </x:c>
      <x:c r="K401" s="43" t="str">
        <x:f>IF(LEFT(I401,6)="Logged",IF(COUNTIFS($A$6:A401,"="&amp;A401,$I$6:I401,"Logged")+COUNTIFS($A$6:A401,"="&amp;A401,$I$6:I401,"Logged (BW)")=1,1,0),"")</x:f>
      </x:c>
    </x:row>
    <x:row r="402" ht="25" customHeight="1">
      <x:c r="A402" s="30"/>
      <x:c r="B402" s="37"/>
      <x:c r="C402" s="7"/>
      <x:c r="D402" s="39"/>
      <x:c r="E402" s="39"/>
      <x:c r="F402" s="40"/>
      <x:c r="G402" s="41"/>
      <x:c r="H402" s="7"/>
      <x:c r="I402" s="22" t="str">
        <x:f>IF(COUNTA(A402:H402)=0,"",IFERROR(IF(OR(NOT(ISTEXT(A402)),LEN(TRIM(A402))=0,A402&lt;&gt;TRIM(A402)),"Check session ID",IF(OR(ISNUMBER(FIND("*",A402)),ISNUMBER(FIND("?",A402)),ISNUMBER(FIND("~",A402))),"Check ID characters",IF(OR(NOT(ISNUMBER(B402)),B402&lt;1,B402&gt;2958465,MOD(B402,1)&lt;&gt;0),"Check date",IF(OR(NOT(ISTEXT(C402)),LEN(TRIM(C402))=0,C402&lt;&gt;TRIM(C402)),"Check exercise name",IF(OR(ISNUMBER(FIND("*",C402)),ISNUMBER(FIND("?",C402)),ISNUMBER(FIND("~",C402))),"Check name characters",IF(OR(NOT(ISNUMBER(D402)),D402&lt;1,MOD(D402,1)&lt;&gt;0),"Check set number",IF(OR(NOT(ISNUMBER(E402)),E402&lt;1,MOD(E402,1)&lt;&gt;0),"Check reps",IF(AND(G402&lt;&gt;"kg",G402&lt;&gt;"lb",G402&lt;&gt;"BW"),"Choose kg, lb or BW",IF(NOT(ISNUMBER(F402)),"Enter numeric load",IF(IF(G402="BW",F402&lt;&gt;0,F402&lt;=0),"Check load / unit",IF(COUNTIFS($A$6:$A$505,"="&amp;A402,$B$6:$B$505,"&gt;=1",$B$6:$B$505,"&lt;&gt;"&amp;B402)&gt;0,"ID has multiple dates",IF(COUNTIFS($A$6:$A$505,"="&amp;A402,$C$6:$C$505,"="&amp;C402,$D$6:$D$505,D402)&gt;1,"Duplicate set number",IF(G402="BW","Logged (BW)","Logged"))))))))))))),"Check numeric fields"))</x:f>
      </x:c>
      <x:c r="J402" s="42" t="str">
        <x:f>IF(I402="Logged",E402*F402,"")</x:f>
      </x:c>
      <x:c r="K402" s="43" t="str">
        <x:f>IF(LEFT(I402,6)="Logged",IF(COUNTIFS($A$6:A402,"="&amp;A402,$I$6:I402,"Logged")+COUNTIFS($A$6:A402,"="&amp;A402,$I$6:I402,"Logged (BW)")=1,1,0),"")</x:f>
      </x:c>
    </x:row>
    <x:row r="403" ht="25" customHeight="1">
      <x:c r="A403" s="30"/>
      <x:c r="B403" s="37"/>
      <x:c r="C403" s="7"/>
      <x:c r="D403" s="39"/>
      <x:c r="E403" s="39"/>
      <x:c r="F403" s="40"/>
      <x:c r="G403" s="41"/>
      <x:c r="H403" s="7"/>
      <x:c r="I403" s="22" t="str">
        <x:f>IF(COUNTA(A403:H403)=0,"",IFERROR(IF(OR(NOT(ISTEXT(A403)),LEN(TRIM(A403))=0,A403&lt;&gt;TRIM(A403)),"Check session ID",IF(OR(ISNUMBER(FIND("*",A403)),ISNUMBER(FIND("?",A403)),ISNUMBER(FIND("~",A403))),"Check ID characters",IF(OR(NOT(ISNUMBER(B403)),B403&lt;1,B403&gt;2958465,MOD(B403,1)&lt;&gt;0),"Check date",IF(OR(NOT(ISTEXT(C403)),LEN(TRIM(C403))=0,C403&lt;&gt;TRIM(C403)),"Check exercise name",IF(OR(ISNUMBER(FIND("*",C403)),ISNUMBER(FIND("?",C403)),ISNUMBER(FIND("~",C403))),"Check name characters",IF(OR(NOT(ISNUMBER(D403)),D403&lt;1,MOD(D403,1)&lt;&gt;0),"Check set number",IF(OR(NOT(ISNUMBER(E403)),E403&lt;1,MOD(E403,1)&lt;&gt;0),"Check reps",IF(AND(G403&lt;&gt;"kg",G403&lt;&gt;"lb",G403&lt;&gt;"BW"),"Choose kg, lb or BW",IF(NOT(ISNUMBER(F403)),"Enter numeric load",IF(IF(G403="BW",F403&lt;&gt;0,F403&lt;=0),"Check load / unit",IF(COUNTIFS($A$6:$A$505,"="&amp;A403,$B$6:$B$505,"&gt;=1",$B$6:$B$505,"&lt;&gt;"&amp;B403)&gt;0,"ID has multiple dates",IF(COUNTIFS($A$6:$A$505,"="&amp;A403,$C$6:$C$505,"="&amp;C403,$D$6:$D$505,D403)&gt;1,"Duplicate set number",IF(G403="BW","Logged (BW)","Logged"))))))))))))),"Check numeric fields"))</x:f>
      </x:c>
      <x:c r="J403" s="42" t="str">
        <x:f>IF(I403="Logged",E403*F403,"")</x:f>
      </x:c>
      <x:c r="K403" s="43" t="str">
        <x:f>IF(LEFT(I403,6)="Logged",IF(COUNTIFS($A$6:A403,"="&amp;A403,$I$6:I403,"Logged")+COUNTIFS($A$6:A403,"="&amp;A403,$I$6:I403,"Logged (BW)")=1,1,0),"")</x:f>
      </x:c>
    </x:row>
    <x:row r="404" ht="25" customHeight="1">
      <x:c r="A404" s="30"/>
      <x:c r="B404" s="37"/>
      <x:c r="C404" s="7"/>
      <x:c r="D404" s="39"/>
      <x:c r="E404" s="39"/>
      <x:c r="F404" s="40"/>
      <x:c r="G404" s="41"/>
      <x:c r="H404" s="7"/>
      <x:c r="I404" s="22" t="str">
        <x:f>IF(COUNTA(A404:H404)=0,"",IFERROR(IF(OR(NOT(ISTEXT(A404)),LEN(TRIM(A404))=0,A404&lt;&gt;TRIM(A404)),"Check session ID",IF(OR(ISNUMBER(FIND("*",A404)),ISNUMBER(FIND("?",A404)),ISNUMBER(FIND("~",A404))),"Check ID characters",IF(OR(NOT(ISNUMBER(B404)),B404&lt;1,B404&gt;2958465,MOD(B404,1)&lt;&gt;0),"Check date",IF(OR(NOT(ISTEXT(C404)),LEN(TRIM(C404))=0,C404&lt;&gt;TRIM(C404)),"Check exercise name",IF(OR(ISNUMBER(FIND("*",C404)),ISNUMBER(FIND("?",C404)),ISNUMBER(FIND("~",C404))),"Check name characters",IF(OR(NOT(ISNUMBER(D404)),D404&lt;1,MOD(D404,1)&lt;&gt;0),"Check set number",IF(OR(NOT(ISNUMBER(E404)),E404&lt;1,MOD(E404,1)&lt;&gt;0),"Check reps",IF(AND(G404&lt;&gt;"kg",G404&lt;&gt;"lb",G404&lt;&gt;"BW"),"Choose kg, lb or BW",IF(NOT(ISNUMBER(F404)),"Enter numeric load",IF(IF(G404="BW",F404&lt;&gt;0,F404&lt;=0),"Check load / unit",IF(COUNTIFS($A$6:$A$505,"="&amp;A404,$B$6:$B$505,"&gt;=1",$B$6:$B$505,"&lt;&gt;"&amp;B404)&gt;0,"ID has multiple dates",IF(COUNTIFS($A$6:$A$505,"="&amp;A404,$C$6:$C$505,"="&amp;C404,$D$6:$D$505,D404)&gt;1,"Duplicate set number",IF(G404="BW","Logged (BW)","Logged"))))))))))))),"Check numeric fields"))</x:f>
      </x:c>
      <x:c r="J404" s="42" t="str">
        <x:f>IF(I404="Logged",E404*F404,"")</x:f>
      </x:c>
      <x:c r="K404" s="43" t="str">
        <x:f>IF(LEFT(I404,6)="Logged",IF(COUNTIFS($A$6:A404,"="&amp;A404,$I$6:I404,"Logged")+COUNTIFS($A$6:A404,"="&amp;A404,$I$6:I404,"Logged (BW)")=1,1,0),"")</x:f>
      </x:c>
    </x:row>
    <x:row r="405" ht="25" customHeight="1">
      <x:c r="A405" s="30"/>
      <x:c r="B405" s="37"/>
      <x:c r="C405" s="7"/>
      <x:c r="D405" s="39"/>
      <x:c r="E405" s="39"/>
      <x:c r="F405" s="40"/>
      <x:c r="G405" s="41"/>
      <x:c r="H405" s="7"/>
      <x:c r="I405" s="22" t="str">
        <x:f>IF(COUNTA(A405:H405)=0,"",IFERROR(IF(OR(NOT(ISTEXT(A405)),LEN(TRIM(A405))=0,A405&lt;&gt;TRIM(A405)),"Check session ID",IF(OR(ISNUMBER(FIND("*",A405)),ISNUMBER(FIND("?",A405)),ISNUMBER(FIND("~",A405))),"Check ID characters",IF(OR(NOT(ISNUMBER(B405)),B405&lt;1,B405&gt;2958465,MOD(B405,1)&lt;&gt;0),"Check date",IF(OR(NOT(ISTEXT(C405)),LEN(TRIM(C405))=0,C405&lt;&gt;TRIM(C405)),"Check exercise name",IF(OR(ISNUMBER(FIND("*",C405)),ISNUMBER(FIND("?",C405)),ISNUMBER(FIND("~",C405))),"Check name characters",IF(OR(NOT(ISNUMBER(D405)),D405&lt;1,MOD(D405,1)&lt;&gt;0),"Check set number",IF(OR(NOT(ISNUMBER(E405)),E405&lt;1,MOD(E405,1)&lt;&gt;0),"Check reps",IF(AND(G405&lt;&gt;"kg",G405&lt;&gt;"lb",G405&lt;&gt;"BW"),"Choose kg, lb or BW",IF(NOT(ISNUMBER(F405)),"Enter numeric load",IF(IF(G405="BW",F405&lt;&gt;0,F405&lt;=0),"Check load / unit",IF(COUNTIFS($A$6:$A$505,"="&amp;A405,$B$6:$B$505,"&gt;=1",$B$6:$B$505,"&lt;&gt;"&amp;B405)&gt;0,"ID has multiple dates",IF(COUNTIFS($A$6:$A$505,"="&amp;A405,$C$6:$C$505,"="&amp;C405,$D$6:$D$505,D405)&gt;1,"Duplicate set number",IF(G405="BW","Logged (BW)","Logged"))))))))))))),"Check numeric fields"))</x:f>
      </x:c>
      <x:c r="J405" s="42" t="str">
        <x:f>IF(I405="Logged",E405*F405,"")</x:f>
      </x:c>
      <x:c r="K405" s="43" t="str">
        <x:f>IF(LEFT(I405,6)="Logged",IF(COUNTIFS($A$6:A405,"="&amp;A405,$I$6:I405,"Logged")+COUNTIFS($A$6:A405,"="&amp;A405,$I$6:I405,"Logged (BW)")=1,1,0),"")</x:f>
      </x:c>
    </x:row>
    <x:row r="406" ht="25" customHeight="1">
      <x:c r="A406" s="30"/>
      <x:c r="B406" s="37"/>
      <x:c r="C406" s="7"/>
      <x:c r="D406" s="39"/>
      <x:c r="E406" s="39"/>
      <x:c r="F406" s="40"/>
      <x:c r="G406" s="41"/>
      <x:c r="H406" s="7"/>
      <x:c r="I406" s="22" t="str">
        <x:f>IF(COUNTA(A406:H406)=0,"",IFERROR(IF(OR(NOT(ISTEXT(A406)),LEN(TRIM(A406))=0,A406&lt;&gt;TRIM(A406)),"Check session ID",IF(OR(ISNUMBER(FIND("*",A406)),ISNUMBER(FIND("?",A406)),ISNUMBER(FIND("~",A406))),"Check ID characters",IF(OR(NOT(ISNUMBER(B406)),B406&lt;1,B406&gt;2958465,MOD(B406,1)&lt;&gt;0),"Check date",IF(OR(NOT(ISTEXT(C406)),LEN(TRIM(C406))=0,C406&lt;&gt;TRIM(C406)),"Check exercise name",IF(OR(ISNUMBER(FIND("*",C406)),ISNUMBER(FIND("?",C406)),ISNUMBER(FIND("~",C406))),"Check name characters",IF(OR(NOT(ISNUMBER(D406)),D406&lt;1,MOD(D406,1)&lt;&gt;0),"Check set number",IF(OR(NOT(ISNUMBER(E406)),E406&lt;1,MOD(E406,1)&lt;&gt;0),"Check reps",IF(AND(G406&lt;&gt;"kg",G406&lt;&gt;"lb",G406&lt;&gt;"BW"),"Choose kg, lb or BW",IF(NOT(ISNUMBER(F406)),"Enter numeric load",IF(IF(G406="BW",F406&lt;&gt;0,F406&lt;=0),"Check load / unit",IF(COUNTIFS($A$6:$A$505,"="&amp;A406,$B$6:$B$505,"&gt;=1",$B$6:$B$505,"&lt;&gt;"&amp;B406)&gt;0,"ID has multiple dates",IF(COUNTIFS($A$6:$A$505,"="&amp;A406,$C$6:$C$505,"="&amp;C406,$D$6:$D$505,D406)&gt;1,"Duplicate set number",IF(G406="BW","Logged (BW)","Logged"))))))))))))),"Check numeric fields"))</x:f>
      </x:c>
      <x:c r="J406" s="42" t="str">
        <x:f>IF(I406="Logged",E406*F406,"")</x:f>
      </x:c>
      <x:c r="K406" s="43" t="str">
        <x:f>IF(LEFT(I406,6)="Logged",IF(COUNTIFS($A$6:A406,"="&amp;A406,$I$6:I406,"Logged")+COUNTIFS($A$6:A406,"="&amp;A406,$I$6:I406,"Logged (BW)")=1,1,0),"")</x:f>
      </x:c>
    </x:row>
    <x:row r="407" ht="25" customHeight="1">
      <x:c r="A407" s="30"/>
      <x:c r="B407" s="37"/>
      <x:c r="C407" s="7"/>
      <x:c r="D407" s="39"/>
      <x:c r="E407" s="39"/>
      <x:c r="F407" s="40"/>
      <x:c r="G407" s="41"/>
      <x:c r="H407" s="7"/>
      <x:c r="I407" s="22" t="str">
        <x:f>IF(COUNTA(A407:H407)=0,"",IFERROR(IF(OR(NOT(ISTEXT(A407)),LEN(TRIM(A407))=0,A407&lt;&gt;TRIM(A407)),"Check session ID",IF(OR(ISNUMBER(FIND("*",A407)),ISNUMBER(FIND("?",A407)),ISNUMBER(FIND("~",A407))),"Check ID characters",IF(OR(NOT(ISNUMBER(B407)),B407&lt;1,B407&gt;2958465,MOD(B407,1)&lt;&gt;0),"Check date",IF(OR(NOT(ISTEXT(C407)),LEN(TRIM(C407))=0,C407&lt;&gt;TRIM(C407)),"Check exercise name",IF(OR(ISNUMBER(FIND("*",C407)),ISNUMBER(FIND("?",C407)),ISNUMBER(FIND("~",C407))),"Check name characters",IF(OR(NOT(ISNUMBER(D407)),D407&lt;1,MOD(D407,1)&lt;&gt;0),"Check set number",IF(OR(NOT(ISNUMBER(E407)),E407&lt;1,MOD(E407,1)&lt;&gt;0),"Check reps",IF(AND(G407&lt;&gt;"kg",G407&lt;&gt;"lb",G407&lt;&gt;"BW"),"Choose kg, lb or BW",IF(NOT(ISNUMBER(F407)),"Enter numeric load",IF(IF(G407="BW",F407&lt;&gt;0,F407&lt;=0),"Check load / unit",IF(COUNTIFS($A$6:$A$505,"="&amp;A407,$B$6:$B$505,"&gt;=1",$B$6:$B$505,"&lt;&gt;"&amp;B407)&gt;0,"ID has multiple dates",IF(COUNTIFS($A$6:$A$505,"="&amp;A407,$C$6:$C$505,"="&amp;C407,$D$6:$D$505,D407)&gt;1,"Duplicate set number",IF(G407="BW","Logged (BW)","Logged"))))))))))))),"Check numeric fields"))</x:f>
      </x:c>
      <x:c r="J407" s="42" t="str">
        <x:f>IF(I407="Logged",E407*F407,"")</x:f>
      </x:c>
      <x:c r="K407" s="43" t="str">
        <x:f>IF(LEFT(I407,6)="Logged",IF(COUNTIFS($A$6:A407,"="&amp;A407,$I$6:I407,"Logged")+COUNTIFS($A$6:A407,"="&amp;A407,$I$6:I407,"Logged (BW)")=1,1,0),"")</x:f>
      </x:c>
    </x:row>
    <x:row r="408" ht="25" customHeight="1">
      <x:c r="A408" s="30"/>
      <x:c r="B408" s="37"/>
      <x:c r="C408" s="7"/>
      <x:c r="D408" s="39"/>
      <x:c r="E408" s="39"/>
      <x:c r="F408" s="40"/>
      <x:c r="G408" s="41"/>
      <x:c r="H408" s="7"/>
      <x:c r="I408" s="22" t="str">
        <x:f>IF(COUNTA(A408:H408)=0,"",IFERROR(IF(OR(NOT(ISTEXT(A408)),LEN(TRIM(A408))=0,A408&lt;&gt;TRIM(A408)),"Check session ID",IF(OR(ISNUMBER(FIND("*",A408)),ISNUMBER(FIND("?",A408)),ISNUMBER(FIND("~",A408))),"Check ID characters",IF(OR(NOT(ISNUMBER(B408)),B408&lt;1,B408&gt;2958465,MOD(B408,1)&lt;&gt;0),"Check date",IF(OR(NOT(ISTEXT(C408)),LEN(TRIM(C408))=0,C408&lt;&gt;TRIM(C408)),"Check exercise name",IF(OR(ISNUMBER(FIND("*",C408)),ISNUMBER(FIND("?",C408)),ISNUMBER(FIND("~",C408))),"Check name characters",IF(OR(NOT(ISNUMBER(D408)),D408&lt;1,MOD(D408,1)&lt;&gt;0),"Check set number",IF(OR(NOT(ISNUMBER(E408)),E408&lt;1,MOD(E408,1)&lt;&gt;0),"Check reps",IF(AND(G408&lt;&gt;"kg",G408&lt;&gt;"lb",G408&lt;&gt;"BW"),"Choose kg, lb or BW",IF(NOT(ISNUMBER(F408)),"Enter numeric load",IF(IF(G408="BW",F408&lt;&gt;0,F408&lt;=0),"Check load / unit",IF(COUNTIFS($A$6:$A$505,"="&amp;A408,$B$6:$B$505,"&gt;=1",$B$6:$B$505,"&lt;&gt;"&amp;B408)&gt;0,"ID has multiple dates",IF(COUNTIFS($A$6:$A$505,"="&amp;A408,$C$6:$C$505,"="&amp;C408,$D$6:$D$505,D408)&gt;1,"Duplicate set number",IF(G408="BW","Logged (BW)","Logged"))))))))))))),"Check numeric fields"))</x:f>
      </x:c>
      <x:c r="J408" s="42" t="str">
        <x:f>IF(I408="Logged",E408*F408,"")</x:f>
      </x:c>
      <x:c r="K408" s="43" t="str">
        <x:f>IF(LEFT(I408,6)="Logged",IF(COUNTIFS($A$6:A408,"="&amp;A408,$I$6:I408,"Logged")+COUNTIFS($A$6:A408,"="&amp;A408,$I$6:I408,"Logged (BW)")=1,1,0),"")</x:f>
      </x:c>
    </x:row>
    <x:row r="409" ht="25" customHeight="1">
      <x:c r="A409" s="30"/>
      <x:c r="B409" s="37"/>
      <x:c r="C409" s="7"/>
      <x:c r="D409" s="39"/>
      <x:c r="E409" s="39"/>
      <x:c r="F409" s="40"/>
      <x:c r="G409" s="41"/>
      <x:c r="H409" s="7"/>
      <x:c r="I409" s="22" t="str">
        <x:f>IF(COUNTA(A409:H409)=0,"",IFERROR(IF(OR(NOT(ISTEXT(A409)),LEN(TRIM(A409))=0,A409&lt;&gt;TRIM(A409)),"Check session ID",IF(OR(ISNUMBER(FIND("*",A409)),ISNUMBER(FIND("?",A409)),ISNUMBER(FIND("~",A409))),"Check ID characters",IF(OR(NOT(ISNUMBER(B409)),B409&lt;1,B409&gt;2958465,MOD(B409,1)&lt;&gt;0),"Check date",IF(OR(NOT(ISTEXT(C409)),LEN(TRIM(C409))=0,C409&lt;&gt;TRIM(C409)),"Check exercise name",IF(OR(ISNUMBER(FIND("*",C409)),ISNUMBER(FIND("?",C409)),ISNUMBER(FIND("~",C409))),"Check name characters",IF(OR(NOT(ISNUMBER(D409)),D409&lt;1,MOD(D409,1)&lt;&gt;0),"Check set number",IF(OR(NOT(ISNUMBER(E409)),E409&lt;1,MOD(E409,1)&lt;&gt;0),"Check reps",IF(AND(G409&lt;&gt;"kg",G409&lt;&gt;"lb",G409&lt;&gt;"BW"),"Choose kg, lb or BW",IF(NOT(ISNUMBER(F409)),"Enter numeric load",IF(IF(G409="BW",F409&lt;&gt;0,F409&lt;=0),"Check load / unit",IF(COUNTIFS($A$6:$A$505,"="&amp;A409,$B$6:$B$505,"&gt;=1",$B$6:$B$505,"&lt;&gt;"&amp;B409)&gt;0,"ID has multiple dates",IF(COUNTIFS($A$6:$A$505,"="&amp;A409,$C$6:$C$505,"="&amp;C409,$D$6:$D$505,D409)&gt;1,"Duplicate set number",IF(G409="BW","Logged (BW)","Logged"))))))))))))),"Check numeric fields"))</x:f>
      </x:c>
      <x:c r="J409" s="42" t="str">
        <x:f>IF(I409="Logged",E409*F409,"")</x:f>
      </x:c>
      <x:c r="K409" s="43" t="str">
        <x:f>IF(LEFT(I409,6)="Logged",IF(COUNTIFS($A$6:A409,"="&amp;A409,$I$6:I409,"Logged")+COUNTIFS($A$6:A409,"="&amp;A409,$I$6:I409,"Logged (BW)")=1,1,0),"")</x:f>
      </x:c>
    </x:row>
    <x:row r="410" ht="25" customHeight="1">
      <x:c r="A410" s="30"/>
      <x:c r="B410" s="37"/>
      <x:c r="C410" s="7"/>
      <x:c r="D410" s="39"/>
      <x:c r="E410" s="39"/>
      <x:c r="F410" s="40"/>
      <x:c r="G410" s="41"/>
      <x:c r="H410" s="7"/>
      <x:c r="I410" s="22" t="str">
        <x:f>IF(COUNTA(A410:H410)=0,"",IFERROR(IF(OR(NOT(ISTEXT(A410)),LEN(TRIM(A410))=0,A410&lt;&gt;TRIM(A410)),"Check session ID",IF(OR(ISNUMBER(FIND("*",A410)),ISNUMBER(FIND("?",A410)),ISNUMBER(FIND("~",A410))),"Check ID characters",IF(OR(NOT(ISNUMBER(B410)),B410&lt;1,B410&gt;2958465,MOD(B410,1)&lt;&gt;0),"Check date",IF(OR(NOT(ISTEXT(C410)),LEN(TRIM(C410))=0,C410&lt;&gt;TRIM(C410)),"Check exercise name",IF(OR(ISNUMBER(FIND("*",C410)),ISNUMBER(FIND("?",C410)),ISNUMBER(FIND("~",C410))),"Check name characters",IF(OR(NOT(ISNUMBER(D410)),D410&lt;1,MOD(D410,1)&lt;&gt;0),"Check set number",IF(OR(NOT(ISNUMBER(E410)),E410&lt;1,MOD(E410,1)&lt;&gt;0),"Check reps",IF(AND(G410&lt;&gt;"kg",G410&lt;&gt;"lb",G410&lt;&gt;"BW"),"Choose kg, lb or BW",IF(NOT(ISNUMBER(F410)),"Enter numeric load",IF(IF(G410="BW",F410&lt;&gt;0,F410&lt;=0),"Check load / unit",IF(COUNTIFS($A$6:$A$505,"="&amp;A410,$B$6:$B$505,"&gt;=1",$B$6:$B$505,"&lt;&gt;"&amp;B410)&gt;0,"ID has multiple dates",IF(COUNTIFS($A$6:$A$505,"="&amp;A410,$C$6:$C$505,"="&amp;C410,$D$6:$D$505,D410)&gt;1,"Duplicate set number",IF(G410="BW","Logged (BW)","Logged"))))))))))))),"Check numeric fields"))</x:f>
      </x:c>
      <x:c r="J410" s="42" t="str">
        <x:f>IF(I410="Logged",E410*F410,"")</x:f>
      </x:c>
      <x:c r="K410" s="43" t="str">
        <x:f>IF(LEFT(I410,6)="Logged",IF(COUNTIFS($A$6:A410,"="&amp;A410,$I$6:I410,"Logged")+COUNTIFS($A$6:A410,"="&amp;A410,$I$6:I410,"Logged (BW)")=1,1,0),"")</x:f>
      </x:c>
    </x:row>
    <x:row r="411" ht="25" customHeight="1">
      <x:c r="A411" s="30"/>
      <x:c r="B411" s="37"/>
      <x:c r="C411" s="7"/>
      <x:c r="D411" s="39"/>
      <x:c r="E411" s="39"/>
      <x:c r="F411" s="40"/>
      <x:c r="G411" s="41"/>
      <x:c r="H411" s="7"/>
      <x:c r="I411" s="22" t="str">
        <x:f>IF(COUNTA(A411:H411)=0,"",IFERROR(IF(OR(NOT(ISTEXT(A411)),LEN(TRIM(A411))=0,A411&lt;&gt;TRIM(A411)),"Check session ID",IF(OR(ISNUMBER(FIND("*",A411)),ISNUMBER(FIND("?",A411)),ISNUMBER(FIND("~",A411))),"Check ID characters",IF(OR(NOT(ISNUMBER(B411)),B411&lt;1,B411&gt;2958465,MOD(B411,1)&lt;&gt;0),"Check date",IF(OR(NOT(ISTEXT(C411)),LEN(TRIM(C411))=0,C411&lt;&gt;TRIM(C411)),"Check exercise name",IF(OR(ISNUMBER(FIND("*",C411)),ISNUMBER(FIND("?",C411)),ISNUMBER(FIND("~",C411))),"Check name characters",IF(OR(NOT(ISNUMBER(D411)),D411&lt;1,MOD(D411,1)&lt;&gt;0),"Check set number",IF(OR(NOT(ISNUMBER(E411)),E411&lt;1,MOD(E411,1)&lt;&gt;0),"Check reps",IF(AND(G411&lt;&gt;"kg",G411&lt;&gt;"lb",G411&lt;&gt;"BW"),"Choose kg, lb or BW",IF(NOT(ISNUMBER(F411)),"Enter numeric load",IF(IF(G411="BW",F411&lt;&gt;0,F411&lt;=0),"Check load / unit",IF(COUNTIFS($A$6:$A$505,"="&amp;A411,$B$6:$B$505,"&gt;=1",$B$6:$B$505,"&lt;&gt;"&amp;B411)&gt;0,"ID has multiple dates",IF(COUNTIFS($A$6:$A$505,"="&amp;A411,$C$6:$C$505,"="&amp;C411,$D$6:$D$505,D411)&gt;1,"Duplicate set number",IF(G411="BW","Logged (BW)","Logged"))))))))))))),"Check numeric fields"))</x:f>
      </x:c>
      <x:c r="J411" s="42" t="str">
        <x:f>IF(I411="Logged",E411*F411,"")</x:f>
      </x:c>
      <x:c r="K411" s="43" t="str">
        <x:f>IF(LEFT(I411,6)="Logged",IF(COUNTIFS($A$6:A411,"="&amp;A411,$I$6:I411,"Logged")+COUNTIFS($A$6:A411,"="&amp;A411,$I$6:I411,"Logged (BW)")=1,1,0),"")</x:f>
      </x:c>
    </x:row>
    <x:row r="412" ht="25" customHeight="1">
      <x:c r="A412" s="30"/>
      <x:c r="B412" s="37"/>
      <x:c r="C412" s="7"/>
      <x:c r="D412" s="39"/>
      <x:c r="E412" s="39"/>
      <x:c r="F412" s="40"/>
      <x:c r="G412" s="41"/>
      <x:c r="H412" s="7"/>
      <x:c r="I412" s="22" t="str">
        <x:f>IF(COUNTA(A412:H412)=0,"",IFERROR(IF(OR(NOT(ISTEXT(A412)),LEN(TRIM(A412))=0,A412&lt;&gt;TRIM(A412)),"Check session ID",IF(OR(ISNUMBER(FIND("*",A412)),ISNUMBER(FIND("?",A412)),ISNUMBER(FIND("~",A412))),"Check ID characters",IF(OR(NOT(ISNUMBER(B412)),B412&lt;1,B412&gt;2958465,MOD(B412,1)&lt;&gt;0),"Check date",IF(OR(NOT(ISTEXT(C412)),LEN(TRIM(C412))=0,C412&lt;&gt;TRIM(C412)),"Check exercise name",IF(OR(ISNUMBER(FIND("*",C412)),ISNUMBER(FIND("?",C412)),ISNUMBER(FIND("~",C412))),"Check name characters",IF(OR(NOT(ISNUMBER(D412)),D412&lt;1,MOD(D412,1)&lt;&gt;0),"Check set number",IF(OR(NOT(ISNUMBER(E412)),E412&lt;1,MOD(E412,1)&lt;&gt;0),"Check reps",IF(AND(G412&lt;&gt;"kg",G412&lt;&gt;"lb",G412&lt;&gt;"BW"),"Choose kg, lb or BW",IF(NOT(ISNUMBER(F412)),"Enter numeric load",IF(IF(G412="BW",F412&lt;&gt;0,F412&lt;=0),"Check load / unit",IF(COUNTIFS($A$6:$A$505,"="&amp;A412,$B$6:$B$505,"&gt;=1",$B$6:$B$505,"&lt;&gt;"&amp;B412)&gt;0,"ID has multiple dates",IF(COUNTIFS($A$6:$A$505,"="&amp;A412,$C$6:$C$505,"="&amp;C412,$D$6:$D$505,D412)&gt;1,"Duplicate set number",IF(G412="BW","Logged (BW)","Logged"))))))))))))),"Check numeric fields"))</x:f>
      </x:c>
      <x:c r="J412" s="42" t="str">
        <x:f>IF(I412="Logged",E412*F412,"")</x:f>
      </x:c>
      <x:c r="K412" s="43" t="str">
        <x:f>IF(LEFT(I412,6)="Logged",IF(COUNTIFS($A$6:A412,"="&amp;A412,$I$6:I412,"Logged")+COUNTIFS($A$6:A412,"="&amp;A412,$I$6:I412,"Logged (BW)")=1,1,0),"")</x:f>
      </x:c>
    </x:row>
    <x:row r="413" ht="25" customHeight="1">
      <x:c r="A413" s="30"/>
      <x:c r="B413" s="37"/>
      <x:c r="C413" s="7"/>
      <x:c r="D413" s="39"/>
      <x:c r="E413" s="39"/>
      <x:c r="F413" s="40"/>
      <x:c r="G413" s="41"/>
      <x:c r="H413" s="7"/>
      <x:c r="I413" s="22" t="str">
        <x:f>IF(COUNTA(A413:H413)=0,"",IFERROR(IF(OR(NOT(ISTEXT(A413)),LEN(TRIM(A413))=0,A413&lt;&gt;TRIM(A413)),"Check session ID",IF(OR(ISNUMBER(FIND("*",A413)),ISNUMBER(FIND("?",A413)),ISNUMBER(FIND("~",A413))),"Check ID characters",IF(OR(NOT(ISNUMBER(B413)),B413&lt;1,B413&gt;2958465,MOD(B413,1)&lt;&gt;0),"Check date",IF(OR(NOT(ISTEXT(C413)),LEN(TRIM(C413))=0,C413&lt;&gt;TRIM(C413)),"Check exercise name",IF(OR(ISNUMBER(FIND("*",C413)),ISNUMBER(FIND("?",C413)),ISNUMBER(FIND("~",C413))),"Check name characters",IF(OR(NOT(ISNUMBER(D413)),D413&lt;1,MOD(D413,1)&lt;&gt;0),"Check set number",IF(OR(NOT(ISNUMBER(E413)),E413&lt;1,MOD(E413,1)&lt;&gt;0),"Check reps",IF(AND(G413&lt;&gt;"kg",G413&lt;&gt;"lb",G413&lt;&gt;"BW"),"Choose kg, lb or BW",IF(NOT(ISNUMBER(F413)),"Enter numeric load",IF(IF(G413="BW",F413&lt;&gt;0,F413&lt;=0),"Check load / unit",IF(COUNTIFS($A$6:$A$505,"="&amp;A413,$B$6:$B$505,"&gt;=1",$B$6:$B$505,"&lt;&gt;"&amp;B413)&gt;0,"ID has multiple dates",IF(COUNTIFS($A$6:$A$505,"="&amp;A413,$C$6:$C$505,"="&amp;C413,$D$6:$D$505,D413)&gt;1,"Duplicate set number",IF(G413="BW","Logged (BW)","Logged"))))))))))))),"Check numeric fields"))</x:f>
      </x:c>
      <x:c r="J413" s="42" t="str">
        <x:f>IF(I413="Logged",E413*F413,"")</x:f>
      </x:c>
      <x:c r="K413" s="43" t="str">
        <x:f>IF(LEFT(I413,6)="Logged",IF(COUNTIFS($A$6:A413,"="&amp;A413,$I$6:I413,"Logged")+COUNTIFS($A$6:A413,"="&amp;A413,$I$6:I413,"Logged (BW)")=1,1,0),"")</x:f>
      </x:c>
    </x:row>
    <x:row r="414" ht="25" customHeight="1">
      <x:c r="A414" s="30"/>
      <x:c r="B414" s="37"/>
      <x:c r="C414" s="7"/>
      <x:c r="D414" s="39"/>
      <x:c r="E414" s="39"/>
      <x:c r="F414" s="40"/>
      <x:c r="G414" s="41"/>
      <x:c r="H414" s="7"/>
      <x:c r="I414" s="22" t="str">
        <x:f>IF(COUNTA(A414:H414)=0,"",IFERROR(IF(OR(NOT(ISTEXT(A414)),LEN(TRIM(A414))=0,A414&lt;&gt;TRIM(A414)),"Check session ID",IF(OR(ISNUMBER(FIND("*",A414)),ISNUMBER(FIND("?",A414)),ISNUMBER(FIND("~",A414))),"Check ID characters",IF(OR(NOT(ISNUMBER(B414)),B414&lt;1,B414&gt;2958465,MOD(B414,1)&lt;&gt;0),"Check date",IF(OR(NOT(ISTEXT(C414)),LEN(TRIM(C414))=0,C414&lt;&gt;TRIM(C414)),"Check exercise name",IF(OR(ISNUMBER(FIND("*",C414)),ISNUMBER(FIND("?",C414)),ISNUMBER(FIND("~",C414))),"Check name characters",IF(OR(NOT(ISNUMBER(D414)),D414&lt;1,MOD(D414,1)&lt;&gt;0),"Check set number",IF(OR(NOT(ISNUMBER(E414)),E414&lt;1,MOD(E414,1)&lt;&gt;0),"Check reps",IF(AND(G414&lt;&gt;"kg",G414&lt;&gt;"lb",G414&lt;&gt;"BW"),"Choose kg, lb or BW",IF(NOT(ISNUMBER(F414)),"Enter numeric load",IF(IF(G414="BW",F414&lt;&gt;0,F414&lt;=0),"Check load / unit",IF(COUNTIFS($A$6:$A$505,"="&amp;A414,$B$6:$B$505,"&gt;=1",$B$6:$B$505,"&lt;&gt;"&amp;B414)&gt;0,"ID has multiple dates",IF(COUNTIFS($A$6:$A$505,"="&amp;A414,$C$6:$C$505,"="&amp;C414,$D$6:$D$505,D414)&gt;1,"Duplicate set number",IF(G414="BW","Logged (BW)","Logged"))))))))))))),"Check numeric fields"))</x:f>
      </x:c>
      <x:c r="J414" s="42" t="str">
        <x:f>IF(I414="Logged",E414*F414,"")</x:f>
      </x:c>
      <x:c r="K414" s="43" t="str">
        <x:f>IF(LEFT(I414,6)="Logged",IF(COUNTIFS($A$6:A414,"="&amp;A414,$I$6:I414,"Logged")+COUNTIFS($A$6:A414,"="&amp;A414,$I$6:I414,"Logged (BW)")=1,1,0),"")</x:f>
      </x:c>
    </x:row>
    <x:row r="415" ht="25" customHeight="1">
      <x:c r="A415" s="30"/>
      <x:c r="B415" s="37"/>
      <x:c r="C415" s="7"/>
      <x:c r="D415" s="39"/>
      <x:c r="E415" s="39"/>
      <x:c r="F415" s="40"/>
      <x:c r="G415" s="41"/>
      <x:c r="H415" s="7"/>
      <x:c r="I415" s="22" t="str">
        <x:f>IF(COUNTA(A415:H415)=0,"",IFERROR(IF(OR(NOT(ISTEXT(A415)),LEN(TRIM(A415))=0,A415&lt;&gt;TRIM(A415)),"Check session ID",IF(OR(ISNUMBER(FIND("*",A415)),ISNUMBER(FIND("?",A415)),ISNUMBER(FIND("~",A415))),"Check ID characters",IF(OR(NOT(ISNUMBER(B415)),B415&lt;1,B415&gt;2958465,MOD(B415,1)&lt;&gt;0),"Check date",IF(OR(NOT(ISTEXT(C415)),LEN(TRIM(C415))=0,C415&lt;&gt;TRIM(C415)),"Check exercise name",IF(OR(ISNUMBER(FIND("*",C415)),ISNUMBER(FIND("?",C415)),ISNUMBER(FIND("~",C415))),"Check name characters",IF(OR(NOT(ISNUMBER(D415)),D415&lt;1,MOD(D415,1)&lt;&gt;0),"Check set number",IF(OR(NOT(ISNUMBER(E415)),E415&lt;1,MOD(E415,1)&lt;&gt;0),"Check reps",IF(AND(G415&lt;&gt;"kg",G415&lt;&gt;"lb",G415&lt;&gt;"BW"),"Choose kg, lb or BW",IF(NOT(ISNUMBER(F415)),"Enter numeric load",IF(IF(G415="BW",F415&lt;&gt;0,F415&lt;=0),"Check load / unit",IF(COUNTIFS($A$6:$A$505,"="&amp;A415,$B$6:$B$505,"&gt;=1",$B$6:$B$505,"&lt;&gt;"&amp;B415)&gt;0,"ID has multiple dates",IF(COUNTIFS($A$6:$A$505,"="&amp;A415,$C$6:$C$505,"="&amp;C415,$D$6:$D$505,D415)&gt;1,"Duplicate set number",IF(G415="BW","Logged (BW)","Logged"))))))))))))),"Check numeric fields"))</x:f>
      </x:c>
      <x:c r="J415" s="42" t="str">
        <x:f>IF(I415="Logged",E415*F415,"")</x:f>
      </x:c>
      <x:c r="K415" s="43" t="str">
        <x:f>IF(LEFT(I415,6)="Logged",IF(COUNTIFS($A$6:A415,"="&amp;A415,$I$6:I415,"Logged")+COUNTIFS($A$6:A415,"="&amp;A415,$I$6:I415,"Logged (BW)")=1,1,0),"")</x:f>
      </x:c>
    </x:row>
    <x:row r="416" ht="25" customHeight="1">
      <x:c r="A416" s="30"/>
      <x:c r="B416" s="37"/>
      <x:c r="C416" s="7"/>
      <x:c r="D416" s="39"/>
      <x:c r="E416" s="39"/>
      <x:c r="F416" s="40"/>
      <x:c r="G416" s="41"/>
      <x:c r="H416" s="7"/>
      <x:c r="I416" s="22" t="str">
        <x:f>IF(COUNTA(A416:H416)=0,"",IFERROR(IF(OR(NOT(ISTEXT(A416)),LEN(TRIM(A416))=0,A416&lt;&gt;TRIM(A416)),"Check session ID",IF(OR(ISNUMBER(FIND("*",A416)),ISNUMBER(FIND("?",A416)),ISNUMBER(FIND("~",A416))),"Check ID characters",IF(OR(NOT(ISNUMBER(B416)),B416&lt;1,B416&gt;2958465,MOD(B416,1)&lt;&gt;0),"Check date",IF(OR(NOT(ISTEXT(C416)),LEN(TRIM(C416))=0,C416&lt;&gt;TRIM(C416)),"Check exercise name",IF(OR(ISNUMBER(FIND("*",C416)),ISNUMBER(FIND("?",C416)),ISNUMBER(FIND("~",C416))),"Check name characters",IF(OR(NOT(ISNUMBER(D416)),D416&lt;1,MOD(D416,1)&lt;&gt;0),"Check set number",IF(OR(NOT(ISNUMBER(E416)),E416&lt;1,MOD(E416,1)&lt;&gt;0),"Check reps",IF(AND(G416&lt;&gt;"kg",G416&lt;&gt;"lb",G416&lt;&gt;"BW"),"Choose kg, lb or BW",IF(NOT(ISNUMBER(F416)),"Enter numeric load",IF(IF(G416="BW",F416&lt;&gt;0,F416&lt;=0),"Check load / unit",IF(COUNTIFS($A$6:$A$505,"="&amp;A416,$B$6:$B$505,"&gt;=1",$B$6:$B$505,"&lt;&gt;"&amp;B416)&gt;0,"ID has multiple dates",IF(COUNTIFS($A$6:$A$505,"="&amp;A416,$C$6:$C$505,"="&amp;C416,$D$6:$D$505,D416)&gt;1,"Duplicate set number",IF(G416="BW","Logged (BW)","Logged"))))))))))))),"Check numeric fields"))</x:f>
      </x:c>
      <x:c r="J416" s="42" t="str">
        <x:f>IF(I416="Logged",E416*F416,"")</x:f>
      </x:c>
      <x:c r="K416" s="43" t="str">
        <x:f>IF(LEFT(I416,6)="Logged",IF(COUNTIFS($A$6:A416,"="&amp;A416,$I$6:I416,"Logged")+COUNTIFS($A$6:A416,"="&amp;A416,$I$6:I416,"Logged (BW)")=1,1,0),"")</x:f>
      </x:c>
    </x:row>
    <x:row r="417" ht="25" customHeight="1">
      <x:c r="A417" s="30"/>
      <x:c r="B417" s="37"/>
      <x:c r="C417" s="7"/>
      <x:c r="D417" s="39"/>
      <x:c r="E417" s="39"/>
      <x:c r="F417" s="40"/>
      <x:c r="G417" s="41"/>
      <x:c r="H417" s="7"/>
      <x:c r="I417" s="22" t="str">
        <x:f>IF(COUNTA(A417:H417)=0,"",IFERROR(IF(OR(NOT(ISTEXT(A417)),LEN(TRIM(A417))=0,A417&lt;&gt;TRIM(A417)),"Check session ID",IF(OR(ISNUMBER(FIND("*",A417)),ISNUMBER(FIND("?",A417)),ISNUMBER(FIND("~",A417))),"Check ID characters",IF(OR(NOT(ISNUMBER(B417)),B417&lt;1,B417&gt;2958465,MOD(B417,1)&lt;&gt;0),"Check date",IF(OR(NOT(ISTEXT(C417)),LEN(TRIM(C417))=0,C417&lt;&gt;TRIM(C417)),"Check exercise name",IF(OR(ISNUMBER(FIND("*",C417)),ISNUMBER(FIND("?",C417)),ISNUMBER(FIND("~",C417))),"Check name characters",IF(OR(NOT(ISNUMBER(D417)),D417&lt;1,MOD(D417,1)&lt;&gt;0),"Check set number",IF(OR(NOT(ISNUMBER(E417)),E417&lt;1,MOD(E417,1)&lt;&gt;0),"Check reps",IF(AND(G417&lt;&gt;"kg",G417&lt;&gt;"lb",G417&lt;&gt;"BW"),"Choose kg, lb or BW",IF(NOT(ISNUMBER(F417)),"Enter numeric load",IF(IF(G417="BW",F417&lt;&gt;0,F417&lt;=0),"Check load / unit",IF(COUNTIFS($A$6:$A$505,"="&amp;A417,$B$6:$B$505,"&gt;=1",$B$6:$B$505,"&lt;&gt;"&amp;B417)&gt;0,"ID has multiple dates",IF(COUNTIFS($A$6:$A$505,"="&amp;A417,$C$6:$C$505,"="&amp;C417,$D$6:$D$505,D417)&gt;1,"Duplicate set number",IF(G417="BW","Logged (BW)","Logged"))))))))))))),"Check numeric fields"))</x:f>
      </x:c>
      <x:c r="J417" s="42" t="str">
        <x:f>IF(I417="Logged",E417*F417,"")</x:f>
      </x:c>
      <x:c r="K417" s="43" t="str">
        <x:f>IF(LEFT(I417,6)="Logged",IF(COUNTIFS($A$6:A417,"="&amp;A417,$I$6:I417,"Logged")+COUNTIFS($A$6:A417,"="&amp;A417,$I$6:I417,"Logged (BW)")=1,1,0),"")</x:f>
      </x:c>
    </x:row>
    <x:row r="418" ht="25" customHeight="1">
      <x:c r="A418" s="30"/>
      <x:c r="B418" s="37"/>
      <x:c r="C418" s="7"/>
      <x:c r="D418" s="39"/>
      <x:c r="E418" s="39"/>
      <x:c r="F418" s="40"/>
      <x:c r="G418" s="41"/>
      <x:c r="H418" s="7"/>
      <x:c r="I418" s="22" t="str">
        <x:f>IF(COUNTA(A418:H418)=0,"",IFERROR(IF(OR(NOT(ISTEXT(A418)),LEN(TRIM(A418))=0,A418&lt;&gt;TRIM(A418)),"Check session ID",IF(OR(ISNUMBER(FIND("*",A418)),ISNUMBER(FIND("?",A418)),ISNUMBER(FIND("~",A418))),"Check ID characters",IF(OR(NOT(ISNUMBER(B418)),B418&lt;1,B418&gt;2958465,MOD(B418,1)&lt;&gt;0),"Check date",IF(OR(NOT(ISTEXT(C418)),LEN(TRIM(C418))=0,C418&lt;&gt;TRIM(C418)),"Check exercise name",IF(OR(ISNUMBER(FIND("*",C418)),ISNUMBER(FIND("?",C418)),ISNUMBER(FIND("~",C418))),"Check name characters",IF(OR(NOT(ISNUMBER(D418)),D418&lt;1,MOD(D418,1)&lt;&gt;0),"Check set number",IF(OR(NOT(ISNUMBER(E418)),E418&lt;1,MOD(E418,1)&lt;&gt;0),"Check reps",IF(AND(G418&lt;&gt;"kg",G418&lt;&gt;"lb",G418&lt;&gt;"BW"),"Choose kg, lb or BW",IF(NOT(ISNUMBER(F418)),"Enter numeric load",IF(IF(G418="BW",F418&lt;&gt;0,F418&lt;=0),"Check load / unit",IF(COUNTIFS($A$6:$A$505,"="&amp;A418,$B$6:$B$505,"&gt;=1",$B$6:$B$505,"&lt;&gt;"&amp;B418)&gt;0,"ID has multiple dates",IF(COUNTIFS($A$6:$A$505,"="&amp;A418,$C$6:$C$505,"="&amp;C418,$D$6:$D$505,D418)&gt;1,"Duplicate set number",IF(G418="BW","Logged (BW)","Logged"))))))))))))),"Check numeric fields"))</x:f>
      </x:c>
      <x:c r="J418" s="42" t="str">
        <x:f>IF(I418="Logged",E418*F418,"")</x:f>
      </x:c>
      <x:c r="K418" s="43" t="str">
        <x:f>IF(LEFT(I418,6)="Logged",IF(COUNTIFS($A$6:A418,"="&amp;A418,$I$6:I418,"Logged")+COUNTIFS($A$6:A418,"="&amp;A418,$I$6:I418,"Logged (BW)")=1,1,0),"")</x:f>
      </x:c>
    </x:row>
    <x:row r="419" ht="25" customHeight="1">
      <x:c r="A419" s="30"/>
      <x:c r="B419" s="37"/>
      <x:c r="C419" s="7"/>
      <x:c r="D419" s="39"/>
      <x:c r="E419" s="39"/>
      <x:c r="F419" s="40"/>
      <x:c r="G419" s="41"/>
      <x:c r="H419" s="7"/>
      <x:c r="I419" s="22" t="str">
        <x:f>IF(COUNTA(A419:H419)=0,"",IFERROR(IF(OR(NOT(ISTEXT(A419)),LEN(TRIM(A419))=0,A419&lt;&gt;TRIM(A419)),"Check session ID",IF(OR(ISNUMBER(FIND("*",A419)),ISNUMBER(FIND("?",A419)),ISNUMBER(FIND("~",A419))),"Check ID characters",IF(OR(NOT(ISNUMBER(B419)),B419&lt;1,B419&gt;2958465,MOD(B419,1)&lt;&gt;0),"Check date",IF(OR(NOT(ISTEXT(C419)),LEN(TRIM(C419))=0,C419&lt;&gt;TRIM(C419)),"Check exercise name",IF(OR(ISNUMBER(FIND("*",C419)),ISNUMBER(FIND("?",C419)),ISNUMBER(FIND("~",C419))),"Check name characters",IF(OR(NOT(ISNUMBER(D419)),D419&lt;1,MOD(D419,1)&lt;&gt;0),"Check set number",IF(OR(NOT(ISNUMBER(E419)),E419&lt;1,MOD(E419,1)&lt;&gt;0),"Check reps",IF(AND(G419&lt;&gt;"kg",G419&lt;&gt;"lb",G419&lt;&gt;"BW"),"Choose kg, lb or BW",IF(NOT(ISNUMBER(F419)),"Enter numeric load",IF(IF(G419="BW",F419&lt;&gt;0,F419&lt;=0),"Check load / unit",IF(COUNTIFS($A$6:$A$505,"="&amp;A419,$B$6:$B$505,"&gt;=1",$B$6:$B$505,"&lt;&gt;"&amp;B419)&gt;0,"ID has multiple dates",IF(COUNTIFS($A$6:$A$505,"="&amp;A419,$C$6:$C$505,"="&amp;C419,$D$6:$D$505,D419)&gt;1,"Duplicate set number",IF(G419="BW","Logged (BW)","Logged"))))))))))))),"Check numeric fields"))</x:f>
      </x:c>
      <x:c r="J419" s="42" t="str">
        <x:f>IF(I419="Logged",E419*F419,"")</x:f>
      </x:c>
      <x:c r="K419" s="43" t="str">
        <x:f>IF(LEFT(I419,6)="Logged",IF(COUNTIFS($A$6:A419,"="&amp;A419,$I$6:I419,"Logged")+COUNTIFS($A$6:A419,"="&amp;A419,$I$6:I419,"Logged (BW)")=1,1,0),"")</x:f>
      </x:c>
    </x:row>
    <x:row r="420" ht="25" customHeight="1">
      <x:c r="A420" s="30"/>
      <x:c r="B420" s="37"/>
      <x:c r="C420" s="7"/>
      <x:c r="D420" s="39"/>
      <x:c r="E420" s="39"/>
      <x:c r="F420" s="40"/>
      <x:c r="G420" s="41"/>
      <x:c r="H420" s="7"/>
      <x:c r="I420" s="22" t="str">
        <x:f>IF(COUNTA(A420:H420)=0,"",IFERROR(IF(OR(NOT(ISTEXT(A420)),LEN(TRIM(A420))=0,A420&lt;&gt;TRIM(A420)),"Check session ID",IF(OR(ISNUMBER(FIND("*",A420)),ISNUMBER(FIND("?",A420)),ISNUMBER(FIND("~",A420))),"Check ID characters",IF(OR(NOT(ISNUMBER(B420)),B420&lt;1,B420&gt;2958465,MOD(B420,1)&lt;&gt;0),"Check date",IF(OR(NOT(ISTEXT(C420)),LEN(TRIM(C420))=0,C420&lt;&gt;TRIM(C420)),"Check exercise name",IF(OR(ISNUMBER(FIND("*",C420)),ISNUMBER(FIND("?",C420)),ISNUMBER(FIND("~",C420))),"Check name characters",IF(OR(NOT(ISNUMBER(D420)),D420&lt;1,MOD(D420,1)&lt;&gt;0),"Check set number",IF(OR(NOT(ISNUMBER(E420)),E420&lt;1,MOD(E420,1)&lt;&gt;0),"Check reps",IF(AND(G420&lt;&gt;"kg",G420&lt;&gt;"lb",G420&lt;&gt;"BW"),"Choose kg, lb or BW",IF(NOT(ISNUMBER(F420)),"Enter numeric load",IF(IF(G420="BW",F420&lt;&gt;0,F420&lt;=0),"Check load / unit",IF(COUNTIFS($A$6:$A$505,"="&amp;A420,$B$6:$B$505,"&gt;=1",$B$6:$B$505,"&lt;&gt;"&amp;B420)&gt;0,"ID has multiple dates",IF(COUNTIFS($A$6:$A$505,"="&amp;A420,$C$6:$C$505,"="&amp;C420,$D$6:$D$505,D420)&gt;1,"Duplicate set number",IF(G420="BW","Logged (BW)","Logged"))))))))))))),"Check numeric fields"))</x:f>
      </x:c>
      <x:c r="J420" s="42" t="str">
        <x:f>IF(I420="Logged",E420*F420,"")</x:f>
      </x:c>
      <x:c r="K420" s="43" t="str">
        <x:f>IF(LEFT(I420,6)="Logged",IF(COUNTIFS($A$6:A420,"="&amp;A420,$I$6:I420,"Logged")+COUNTIFS($A$6:A420,"="&amp;A420,$I$6:I420,"Logged (BW)")=1,1,0),"")</x:f>
      </x:c>
    </x:row>
    <x:row r="421" ht="25" customHeight="1">
      <x:c r="A421" s="30"/>
      <x:c r="B421" s="37"/>
      <x:c r="C421" s="7"/>
      <x:c r="D421" s="39"/>
      <x:c r="E421" s="39"/>
      <x:c r="F421" s="40"/>
      <x:c r="G421" s="41"/>
      <x:c r="H421" s="7"/>
      <x:c r="I421" s="22" t="str">
        <x:f>IF(COUNTA(A421:H421)=0,"",IFERROR(IF(OR(NOT(ISTEXT(A421)),LEN(TRIM(A421))=0,A421&lt;&gt;TRIM(A421)),"Check session ID",IF(OR(ISNUMBER(FIND("*",A421)),ISNUMBER(FIND("?",A421)),ISNUMBER(FIND("~",A421))),"Check ID characters",IF(OR(NOT(ISNUMBER(B421)),B421&lt;1,B421&gt;2958465,MOD(B421,1)&lt;&gt;0),"Check date",IF(OR(NOT(ISTEXT(C421)),LEN(TRIM(C421))=0,C421&lt;&gt;TRIM(C421)),"Check exercise name",IF(OR(ISNUMBER(FIND("*",C421)),ISNUMBER(FIND("?",C421)),ISNUMBER(FIND("~",C421))),"Check name characters",IF(OR(NOT(ISNUMBER(D421)),D421&lt;1,MOD(D421,1)&lt;&gt;0),"Check set number",IF(OR(NOT(ISNUMBER(E421)),E421&lt;1,MOD(E421,1)&lt;&gt;0),"Check reps",IF(AND(G421&lt;&gt;"kg",G421&lt;&gt;"lb",G421&lt;&gt;"BW"),"Choose kg, lb or BW",IF(NOT(ISNUMBER(F421)),"Enter numeric load",IF(IF(G421="BW",F421&lt;&gt;0,F421&lt;=0),"Check load / unit",IF(COUNTIFS($A$6:$A$505,"="&amp;A421,$B$6:$B$505,"&gt;=1",$B$6:$B$505,"&lt;&gt;"&amp;B421)&gt;0,"ID has multiple dates",IF(COUNTIFS($A$6:$A$505,"="&amp;A421,$C$6:$C$505,"="&amp;C421,$D$6:$D$505,D421)&gt;1,"Duplicate set number",IF(G421="BW","Logged (BW)","Logged"))))))))))))),"Check numeric fields"))</x:f>
      </x:c>
      <x:c r="J421" s="42" t="str">
        <x:f>IF(I421="Logged",E421*F421,"")</x:f>
      </x:c>
      <x:c r="K421" s="43" t="str">
        <x:f>IF(LEFT(I421,6)="Logged",IF(COUNTIFS($A$6:A421,"="&amp;A421,$I$6:I421,"Logged")+COUNTIFS($A$6:A421,"="&amp;A421,$I$6:I421,"Logged (BW)")=1,1,0),"")</x:f>
      </x:c>
    </x:row>
    <x:row r="422" ht="25" customHeight="1">
      <x:c r="A422" s="30"/>
      <x:c r="B422" s="37"/>
      <x:c r="C422" s="7"/>
      <x:c r="D422" s="39"/>
      <x:c r="E422" s="39"/>
      <x:c r="F422" s="40"/>
      <x:c r="G422" s="41"/>
      <x:c r="H422" s="7"/>
      <x:c r="I422" s="22" t="str">
        <x:f>IF(COUNTA(A422:H422)=0,"",IFERROR(IF(OR(NOT(ISTEXT(A422)),LEN(TRIM(A422))=0,A422&lt;&gt;TRIM(A422)),"Check session ID",IF(OR(ISNUMBER(FIND("*",A422)),ISNUMBER(FIND("?",A422)),ISNUMBER(FIND("~",A422))),"Check ID characters",IF(OR(NOT(ISNUMBER(B422)),B422&lt;1,B422&gt;2958465,MOD(B422,1)&lt;&gt;0),"Check date",IF(OR(NOT(ISTEXT(C422)),LEN(TRIM(C422))=0,C422&lt;&gt;TRIM(C422)),"Check exercise name",IF(OR(ISNUMBER(FIND("*",C422)),ISNUMBER(FIND("?",C422)),ISNUMBER(FIND("~",C422))),"Check name characters",IF(OR(NOT(ISNUMBER(D422)),D422&lt;1,MOD(D422,1)&lt;&gt;0),"Check set number",IF(OR(NOT(ISNUMBER(E422)),E422&lt;1,MOD(E422,1)&lt;&gt;0),"Check reps",IF(AND(G422&lt;&gt;"kg",G422&lt;&gt;"lb",G422&lt;&gt;"BW"),"Choose kg, lb or BW",IF(NOT(ISNUMBER(F422)),"Enter numeric load",IF(IF(G422="BW",F422&lt;&gt;0,F422&lt;=0),"Check load / unit",IF(COUNTIFS($A$6:$A$505,"="&amp;A422,$B$6:$B$505,"&gt;=1",$B$6:$B$505,"&lt;&gt;"&amp;B422)&gt;0,"ID has multiple dates",IF(COUNTIFS($A$6:$A$505,"="&amp;A422,$C$6:$C$505,"="&amp;C422,$D$6:$D$505,D422)&gt;1,"Duplicate set number",IF(G422="BW","Logged (BW)","Logged"))))))))))))),"Check numeric fields"))</x:f>
      </x:c>
      <x:c r="J422" s="42" t="str">
        <x:f>IF(I422="Logged",E422*F422,"")</x:f>
      </x:c>
      <x:c r="K422" s="43" t="str">
        <x:f>IF(LEFT(I422,6)="Logged",IF(COUNTIFS($A$6:A422,"="&amp;A422,$I$6:I422,"Logged")+COUNTIFS($A$6:A422,"="&amp;A422,$I$6:I422,"Logged (BW)")=1,1,0),"")</x:f>
      </x:c>
    </x:row>
    <x:row r="423" ht="25" customHeight="1">
      <x:c r="A423" s="30"/>
      <x:c r="B423" s="37"/>
      <x:c r="C423" s="7"/>
      <x:c r="D423" s="39"/>
      <x:c r="E423" s="39"/>
      <x:c r="F423" s="40"/>
      <x:c r="G423" s="41"/>
      <x:c r="H423" s="7"/>
      <x:c r="I423" s="22" t="str">
        <x:f>IF(COUNTA(A423:H423)=0,"",IFERROR(IF(OR(NOT(ISTEXT(A423)),LEN(TRIM(A423))=0,A423&lt;&gt;TRIM(A423)),"Check session ID",IF(OR(ISNUMBER(FIND("*",A423)),ISNUMBER(FIND("?",A423)),ISNUMBER(FIND("~",A423))),"Check ID characters",IF(OR(NOT(ISNUMBER(B423)),B423&lt;1,B423&gt;2958465,MOD(B423,1)&lt;&gt;0),"Check date",IF(OR(NOT(ISTEXT(C423)),LEN(TRIM(C423))=0,C423&lt;&gt;TRIM(C423)),"Check exercise name",IF(OR(ISNUMBER(FIND("*",C423)),ISNUMBER(FIND("?",C423)),ISNUMBER(FIND("~",C423))),"Check name characters",IF(OR(NOT(ISNUMBER(D423)),D423&lt;1,MOD(D423,1)&lt;&gt;0),"Check set number",IF(OR(NOT(ISNUMBER(E423)),E423&lt;1,MOD(E423,1)&lt;&gt;0),"Check reps",IF(AND(G423&lt;&gt;"kg",G423&lt;&gt;"lb",G423&lt;&gt;"BW"),"Choose kg, lb or BW",IF(NOT(ISNUMBER(F423)),"Enter numeric load",IF(IF(G423="BW",F423&lt;&gt;0,F423&lt;=0),"Check load / unit",IF(COUNTIFS($A$6:$A$505,"="&amp;A423,$B$6:$B$505,"&gt;=1",$B$6:$B$505,"&lt;&gt;"&amp;B423)&gt;0,"ID has multiple dates",IF(COUNTIFS($A$6:$A$505,"="&amp;A423,$C$6:$C$505,"="&amp;C423,$D$6:$D$505,D423)&gt;1,"Duplicate set number",IF(G423="BW","Logged (BW)","Logged"))))))))))))),"Check numeric fields"))</x:f>
      </x:c>
      <x:c r="J423" s="42" t="str">
        <x:f>IF(I423="Logged",E423*F423,"")</x:f>
      </x:c>
      <x:c r="K423" s="43" t="str">
        <x:f>IF(LEFT(I423,6)="Logged",IF(COUNTIFS($A$6:A423,"="&amp;A423,$I$6:I423,"Logged")+COUNTIFS($A$6:A423,"="&amp;A423,$I$6:I423,"Logged (BW)")=1,1,0),"")</x:f>
      </x:c>
    </x:row>
    <x:row r="424" ht="25" customHeight="1">
      <x:c r="A424" s="30"/>
      <x:c r="B424" s="37"/>
      <x:c r="C424" s="7"/>
      <x:c r="D424" s="39"/>
      <x:c r="E424" s="39"/>
      <x:c r="F424" s="40"/>
      <x:c r="G424" s="41"/>
      <x:c r="H424" s="7"/>
      <x:c r="I424" s="22" t="str">
        <x:f>IF(COUNTA(A424:H424)=0,"",IFERROR(IF(OR(NOT(ISTEXT(A424)),LEN(TRIM(A424))=0,A424&lt;&gt;TRIM(A424)),"Check session ID",IF(OR(ISNUMBER(FIND("*",A424)),ISNUMBER(FIND("?",A424)),ISNUMBER(FIND("~",A424))),"Check ID characters",IF(OR(NOT(ISNUMBER(B424)),B424&lt;1,B424&gt;2958465,MOD(B424,1)&lt;&gt;0),"Check date",IF(OR(NOT(ISTEXT(C424)),LEN(TRIM(C424))=0,C424&lt;&gt;TRIM(C424)),"Check exercise name",IF(OR(ISNUMBER(FIND("*",C424)),ISNUMBER(FIND("?",C424)),ISNUMBER(FIND("~",C424))),"Check name characters",IF(OR(NOT(ISNUMBER(D424)),D424&lt;1,MOD(D424,1)&lt;&gt;0),"Check set number",IF(OR(NOT(ISNUMBER(E424)),E424&lt;1,MOD(E424,1)&lt;&gt;0),"Check reps",IF(AND(G424&lt;&gt;"kg",G424&lt;&gt;"lb",G424&lt;&gt;"BW"),"Choose kg, lb or BW",IF(NOT(ISNUMBER(F424)),"Enter numeric load",IF(IF(G424="BW",F424&lt;&gt;0,F424&lt;=0),"Check load / unit",IF(COUNTIFS($A$6:$A$505,"="&amp;A424,$B$6:$B$505,"&gt;=1",$B$6:$B$505,"&lt;&gt;"&amp;B424)&gt;0,"ID has multiple dates",IF(COUNTIFS($A$6:$A$505,"="&amp;A424,$C$6:$C$505,"="&amp;C424,$D$6:$D$505,D424)&gt;1,"Duplicate set number",IF(G424="BW","Logged (BW)","Logged"))))))))))))),"Check numeric fields"))</x:f>
      </x:c>
      <x:c r="J424" s="42" t="str">
        <x:f>IF(I424="Logged",E424*F424,"")</x:f>
      </x:c>
      <x:c r="K424" s="43" t="str">
        <x:f>IF(LEFT(I424,6)="Logged",IF(COUNTIFS($A$6:A424,"="&amp;A424,$I$6:I424,"Logged")+COUNTIFS($A$6:A424,"="&amp;A424,$I$6:I424,"Logged (BW)")=1,1,0),"")</x:f>
      </x:c>
    </x:row>
    <x:row r="425" ht="25" customHeight="1">
      <x:c r="A425" s="30"/>
      <x:c r="B425" s="37"/>
      <x:c r="C425" s="7"/>
      <x:c r="D425" s="39"/>
      <x:c r="E425" s="39"/>
      <x:c r="F425" s="40"/>
      <x:c r="G425" s="41"/>
      <x:c r="H425" s="7"/>
      <x:c r="I425" s="22" t="str">
        <x:f>IF(COUNTA(A425:H425)=0,"",IFERROR(IF(OR(NOT(ISTEXT(A425)),LEN(TRIM(A425))=0,A425&lt;&gt;TRIM(A425)),"Check session ID",IF(OR(ISNUMBER(FIND("*",A425)),ISNUMBER(FIND("?",A425)),ISNUMBER(FIND("~",A425))),"Check ID characters",IF(OR(NOT(ISNUMBER(B425)),B425&lt;1,B425&gt;2958465,MOD(B425,1)&lt;&gt;0),"Check date",IF(OR(NOT(ISTEXT(C425)),LEN(TRIM(C425))=0,C425&lt;&gt;TRIM(C425)),"Check exercise name",IF(OR(ISNUMBER(FIND("*",C425)),ISNUMBER(FIND("?",C425)),ISNUMBER(FIND("~",C425))),"Check name characters",IF(OR(NOT(ISNUMBER(D425)),D425&lt;1,MOD(D425,1)&lt;&gt;0),"Check set number",IF(OR(NOT(ISNUMBER(E425)),E425&lt;1,MOD(E425,1)&lt;&gt;0),"Check reps",IF(AND(G425&lt;&gt;"kg",G425&lt;&gt;"lb",G425&lt;&gt;"BW"),"Choose kg, lb or BW",IF(NOT(ISNUMBER(F425)),"Enter numeric load",IF(IF(G425="BW",F425&lt;&gt;0,F425&lt;=0),"Check load / unit",IF(COUNTIFS($A$6:$A$505,"="&amp;A425,$B$6:$B$505,"&gt;=1",$B$6:$B$505,"&lt;&gt;"&amp;B425)&gt;0,"ID has multiple dates",IF(COUNTIFS($A$6:$A$505,"="&amp;A425,$C$6:$C$505,"="&amp;C425,$D$6:$D$505,D425)&gt;1,"Duplicate set number",IF(G425="BW","Logged (BW)","Logged"))))))))))))),"Check numeric fields"))</x:f>
      </x:c>
      <x:c r="J425" s="42" t="str">
        <x:f>IF(I425="Logged",E425*F425,"")</x:f>
      </x:c>
      <x:c r="K425" s="43" t="str">
        <x:f>IF(LEFT(I425,6)="Logged",IF(COUNTIFS($A$6:A425,"="&amp;A425,$I$6:I425,"Logged")+COUNTIFS($A$6:A425,"="&amp;A425,$I$6:I425,"Logged (BW)")=1,1,0),"")</x:f>
      </x:c>
    </x:row>
    <x:row r="426" ht="25" customHeight="1">
      <x:c r="A426" s="30"/>
      <x:c r="B426" s="37"/>
      <x:c r="C426" s="7"/>
      <x:c r="D426" s="39"/>
      <x:c r="E426" s="39"/>
      <x:c r="F426" s="40"/>
      <x:c r="G426" s="41"/>
      <x:c r="H426" s="7"/>
      <x:c r="I426" s="22" t="str">
        <x:f>IF(COUNTA(A426:H426)=0,"",IFERROR(IF(OR(NOT(ISTEXT(A426)),LEN(TRIM(A426))=0,A426&lt;&gt;TRIM(A426)),"Check session ID",IF(OR(ISNUMBER(FIND("*",A426)),ISNUMBER(FIND("?",A426)),ISNUMBER(FIND("~",A426))),"Check ID characters",IF(OR(NOT(ISNUMBER(B426)),B426&lt;1,B426&gt;2958465,MOD(B426,1)&lt;&gt;0),"Check date",IF(OR(NOT(ISTEXT(C426)),LEN(TRIM(C426))=0,C426&lt;&gt;TRIM(C426)),"Check exercise name",IF(OR(ISNUMBER(FIND("*",C426)),ISNUMBER(FIND("?",C426)),ISNUMBER(FIND("~",C426))),"Check name characters",IF(OR(NOT(ISNUMBER(D426)),D426&lt;1,MOD(D426,1)&lt;&gt;0),"Check set number",IF(OR(NOT(ISNUMBER(E426)),E426&lt;1,MOD(E426,1)&lt;&gt;0),"Check reps",IF(AND(G426&lt;&gt;"kg",G426&lt;&gt;"lb",G426&lt;&gt;"BW"),"Choose kg, lb or BW",IF(NOT(ISNUMBER(F426)),"Enter numeric load",IF(IF(G426="BW",F426&lt;&gt;0,F426&lt;=0),"Check load / unit",IF(COUNTIFS($A$6:$A$505,"="&amp;A426,$B$6:$B$505,"&gt;=1",$B$6:$B$505,"&lt;&gt;"&amp;B426)&gt;0,"ID has multiple dates",IF(COUNTIFS($A$6:$A$505,"="&amp;A426,$C$6:$C$505,"="&amp;C426,$D$6:$D$505,D426)&gt;1,"Duplicate set number",IF(G426="BW","Logged (BW)","Logged"))))))))))))),"Check numeric fields"))</x:f>
      </x:c>
      <x:c r="J426" s="42" t="str">
        <x:f>IF(I426="Logged",E426*F426,"")</x:f>
      </x:c>
      <x:c r="K426" s="43" t="str">
        <x:f>IF(LEFT(I426,6)="Logged",IF(COUNTIFS($A$6:A426,"="&amp;A426,$I$6:I426,"Logged")+COUNTIFS($A$6:A426,"="&amp;A426,$I$6:I426,"Logged (BW)")=1,1,0),"")</x:f>
      </x:c>
    </x:row>
    <x:row r="427" ht="25" customHeight="1">
      <x:c r="A427" s="30"/>
      <x:c r="B427" s="37"/>
      <x:c r="C427" s="7"/>
      <x:c r="D427" s="39"/>
      <x:c r="E427" s="39"/>
      <x:c r="F427" s="40"/>
      <x:c r="G427" s="41"/>
      <x:c r="H427" s="7"/>
      <x:c r="I427" s="22" t="str">
        <x:f>IF(COUNTA(A427:H427)=0,"",IFERROR(IF(OR(NOT(ISTEXT(A427)),LEN(TRIM(A427))=0,A427&lt;&gt;TRIM(A427)),"Check session ID",IF(OR(ISNUMBER(FIND("*",A427)),ISNUMBER(FIND("?",A427)),ISNUMBER(FIND("~",A427))),"Check ID characters",IF(OR(NOT(ISNUMBER(B427)),B427&lt;1,B427&gt;2958465,MOD(B427,1)&lt;&gt;0),"Check date",IF(OR(NOT(ISTEXT(C427)),LEN(TRIM(C427))=0,C427&lt;&gt;TRIM(C427)),"Check exercise name",IF(OR(ISNUMBER(FIND("*",C427)),ISNUMBER(FIND("?",C427)),ISNUMBER(FIND("~",C427))),"Check name characters",IF(OR(NOT(ISNUMBER(D427)),D427&lt;1,MOD(D427,1)&lt;&gt;0),"Check set number",IF(OR(NOT(ISNUMBER(E427)),E427&lt;1,MOD(E427,1)&lt;&gt;0),"Check reps",IF(AND(G427&lt;&gt;"kg",G427&lt;&gt;"lb",G427&lt;&gt;"BW"),"Choose kg, lb or BW",IF(NOT(ISNUMBER(F427)),"Enter numeric load",IF(IF(G427="BW",F427&lt;&gt;0,F427&lt;=0),"Check load / unit",IF(COUNTIFS($A$6:$A$505,"="&amp;A427,$B$6:$B$505,"&gt;=1",$B$6:$B$505,"&lt;&gt;"&amp;B427)&gt;0,"ID has multiple dates",IF(COUNTIFS($A$6:$A$505,"="&amp;A427,$C$6:$C$505,"="&amp;C427,$D$6:$D$505,D427)&gt;1,"Duplicate set number",IF(G427="BW","Logged (BW)","Logged"))))))))))))),"Check numeric fields"))</x:f>
      </x:c>
      <x:c r="J427" s="42" t="str">
        <x:f>IF(I427="Logged",E427*F427,"")</x:f>
      </x:c>
      <x:c r="K427" s="43" t="str">
        <x:f>IF(LEFT(I427,6)="Logged",IF(COUNTIFS($A$6:A427,"="&amp;A427,$I$6:I427,"Logged")+COUNTIFS($A$6:A427,"="&amp;A427,$I$6:I427,"Logged (BW)")=1,1,0),"")</x:f>
      </x:c>
    </x:row>
    <x:row r="428" ht="25" customHeight="1">
      <x:c r="A428" s="30"/>
      <x:c r="B428" s="37"/>
      <x:c r="C428" s="7"/>
      <x:c r="D428" s="39"/>
      <x:c r="E428" s="39"/>
      <x:c r="F428" s="40"/>
      <x:c r="G428" s="41"/>
      <x:c r="H428" s="7"/>
      <x:c r="I428" s="22" t="str">
        <x:f>IF(COUNTA(A428:H428)=0,"",IFERROR(IF(OR(NOT(ISTEXT(A428)),LEN(TRIM(A428))=0,A428&lt;&gt;TRIM(A428)),"Check session ID",IF(OR(ISNUMBER(FIND("*",A428)),ISNUMBER(FIND("?",A428)),ISNUMBER(FIND("~",A428))),"Check ID characters",IF(OR(NOT(ISNUMBER(B428)),B428&lt;1,B428&gt;2958465,MOD(B428,1)&lt;&gt;0),"Check date",IF(OR(NOT(ISTEXT(C428)),LEN(TRIM(C428))=0,C428&lt;&gt;TRIM(C428)),"Check exercise name",IF(OR(ISNUMBER(FIND("*",C428)),ISNUMBER(FIND("?",C428)),ISNUMBER(FIND("~",C428))),"Check name characters",IF(OR(NOT(ISNUMBER(D428)),D428&lt;1,MOD(D428,1)&lt;&gt;0),"Check set number",IF(OR(NOT(ISNUMBER(E428)),E428&lt;1,MOD(E428,1)&lt;&gt;0),"Check reps",IF(AND(G428&lt;&gt;"kg",G428&lt;&gt;"lb",G428&lt;&gt;"BW"),"Choose kg, lb or BW",IF(NOT(ISNUMBER(F428)),"Enter numeric load",IF(IF(G428="BW",F428&lt;&gt;0,F428&lt;=0),"Check load / unit",IF(COUNTIFS($A$6:$A$505,"="&amp;A428,$B$6:$B$505,"&gt;=1",$B$6:$B$505,"&lt;&gt;"&amp;B428)&gt;0,"ID has multiple dates",IF(COUNTIFS($A$6:$A$505,"="&amp;A428,$C$6:$C$505,"="&amp;C428,$D$6:$D$505,D428)&gt;1,"Duplicate set number",IF(G428="BW","Logged (BW)","Logged"))))))))))))),"Check numeric fields"))</x:f>
      </x:c>
      <x:c r="J428" s="42" t="str">
        <x:f>IF(I428="Logged",E428*F428,"")</x:f>
      </x:c>
      <x:c r="K428" s="43" t="str">
        <x:f>IF(LEFT(I428,6)="Logged",IF(COUNTIFS($A$6:A428,"="&amp;A428,$I$6:I428,"Logged")+COUNTIFS($A$6:A428,"="&amp;A428,$I$6:I428,"Logged (BW)")=1,1,0),"")</x:f>
      </x:c>
    </x:row>
    <x:row r="429" ht="25" customHeight="1">
      <x:c r="A429" s="30"/>
      <x:c r="B429" s="37"/>
      <x:c r="C429" s="7"/>
      <x:c r="D429" s="39"/>
      <x:c r="E429" s="39"/>
      <x:c r="F429" s="40"/>
      <x:c r="G429" s="41"/>
      <x:c r="H429" s="7"/>
      <x:c r="I429" s="22" t="str">
        <x:f>IF(COUNTA(A429:H429)=0,"",IFERROR(IF(OR(NOT(ISTEXT(A429)),LEN(TRIM(A429))=0,A429&lt;&gt;TRIM(A429)),"Check session ID",IF(OR(ISNUMBER(FIND("*",A429)),ISNUMBER(FIND("?",A429)),ISNUMBER(FIND("~",A429))),"Check ID characters",IF(OR(NOT(ISNUMBER(B429)),B429&lt;1,B429&gt;2958465,MOD(B429,1)&lt;&gt;0),"Check date",IF(OR(NOT(ISTEXT(C429)),LEN(TRIM(C429))=0,C429&lt;&gt;TRIM(C429)),"Check exercise name",IF(OR(ISNUMBER(FIND("*",C429)),ISNUMBER(FIND("?",C429)),ISNUMBER(FIND("~",C429))),"Check name characters",IF(OR(NOT(ISNUMBER(D429)),D429&lt;1,MOD(D429,1)&lt;&gt;0),"Check set number",IF(OR(NOT(ISNUMBER(E429)),E429&lt;1,MOD(E429,1)&lt;&gt;0),"Check reps",IF(AND(G429&lt;&gt;"kg",G429&lt;&gt;"lb",G429&lt;&gt;"BW"),"Choose kg, lb or BW",IF(NOT(ISNUMBER(F429)),"Enter numeric load",IF(IF(G429="BW",F429&lt;&gt;0,F429&lt;=0),"Check load / unit",IF(COUNTIFS($A$6:$A$505,"="&amp;A429,$B$6:$B$505,"&gt;=1",$B$6:$B$505,"&lt;&gt;"&amp;B429)&gt;0,"ID has multiple dates",IF(COUNTIFS($A$6:$A$505,"="&amp;A429,$C$6:$C$505,"="&amp;C429,$D$6:$D$505,D429)&gt;1,"Duplicate set number",IF(G429="BW","Logged (BW)","Logged"))))))))))))),"Check numeric fields"))</x:f>
      </x:c>
      <x:c r="J429" s="42" t="str">
        <x:f>IF(I429="Logged",E429*F429,"")</x:f>
      </x:c>
      <x:c r="K429" s="43" t="str">
        <x:f>IF(LEFT(I429,6)="Logged",IF(COUNTIFS($A$6:A429,"="&amp;A429,$I$6:I429,"Logged")+COUNTIFS($A$6:A429,"="&amp;A429,$I$6:I429,"Logged (BW)")=1,1,0),"")</x:f>
      </x:c>
    </x:row>
    <x:row r="430" ht="25" customHeight="1">
      <x:c r="A430" s="30"/>
      <x:c r="B430" s="37"/>
      <x:c r="C430" s="7"/>
      <x:c r="D430" s="39"/>
      <x:c r="E430" s="39"/>
      <x:c r="F430" s="40"/>
      <x:c r="G430" s="41"/>
      <x:c r="H430" s="7"/>
      <x:c r="I430" s="22" t="str">
        <x:f>IF(COUNTA(A430:H430)=0,"",IFERROR(IF(OR(NOT(ISTEXT(A430)),LEN(TRIM(A430))=0,A430&lt;&gt;TRIM(A430)),"Check session ID",IF(OR(ISNUMBER(FIND("*",A430)),ISNUMBER(FIND("?",A430)),ISNUMBER(FIND("~",A430))),"Check ID characters",IF(OR(NOT(ISNUMBER(B430)),B430&lt;1,B430&gt;2958465,MOD(B430,1)&lt;&gt;0),"Check date",IF(OR(NOT(ISTEXT(C430)),LEN(TRIM(C430))=0,C430&lt;&gt;TRIM(C430)),"Check exercise name",IF(OR(ISNUMBER(FIND("*",C430)),ISNUMBER(FIND("?",C430)),ISNUMBER(FIND("~",C430))),"Check name characters",IF(OR(NOT(ISNUMBER(D430)),D430&lt;1,MOD(D430,1)&lt;&gt;0),"Check set number",IF(OR(NOT(ISNUMBER(E430)),E430&lt;1,MOD(E430,1)&lt;&gt;0),"Check reps",IF(AND(G430&lt;&gt;"kg",G430&lt;&gt;"lb",G430&lt;&gt;"BW"),"Choose kg, lb or BW",IF(NOT(ISNUMBER(F430)),"Enter numeric load",IF(IF(G430="BW",F430&lt;&gt;0,F430&lt;=0),"Check load / unit",IF(COUNTIFS($A$6:$A$505,"="&amp;A430,$B$6:$B$505,"&gt;=1",$B$6:$B$505,"&lt;&gt;"&amp;B430)&gt;0,"ID has multiple dates",IF(COUNTIFS($A$6:$A$505,"="&amp;A430,$C$6:$C$505,"="&amp;C430,$D$6:$D$505,D430)&gt;1,"Duplicate set number",IF(G430="BW","Logged (BW)","Logged"))))))))))))),"Check numeric fields"))</x:f>
      </x:c>
      <x:c r="J430" s="42" t="str">
        <x:f>IF(I430="Logged",E430*F430,"")</x:f>
      </x:c>
      <x:c r="K430" s="43" t="str">
        <x:f>IF(LEFT(I430,6)="Logged",IF(COUNTIFS($A$6:A430,"="&amp;A430,$I$6:I430,"Logged")+COUNTIFS($A$6:A430,"="&amp;A430,$I$6:I430,"Logged (BW)")=1,1,0),"")</x:f>
      </x:c>
    </x:row>
    <x:row r="431" ht="25" customHeight="1">
      <x:c r="A431" s="30"/>
      <x:c r="B431" s="37"/>
      <x:c r="C431" s="7"/>
      <x:c r="D431" s="39"/>
      <x:c r="E431" s="39"/>
      <x:c r="F431" s="40"/>
      <x:c r="G431" s="41"/>
      <x:c r="H431" s="7"/>
      <x:c r="I431" s="22" t="str">
        <x:f>IF(COUNTA(A431:H431)=0,"",IFERROR(IF(OR(NOT(ISTEXT(A431)),LEN(TRIM(A431))=0,A431&lt;&gt;TRIM(A431)),"Check session ID",IF(OR(ISNUMBER(FIND("*",A431)),ISNUMBER(FIND("?",A431)),ISNUMBER(FIND("~",A431))),"Check ID characters",IF(OR(NOT(ISNUMBER(B431)),B431&lt;1,B431&gt;2958465,MOD(B431,1)&lt;&gt;0),"Check date",IF(OR(NOT(ISTEXT(C431)),LEN(TRIM(C431))=0,C431&lt;&gt;TRIM(C431)),"Check exercise name",IF(OR(ISNUMBER(FIND("*",C431)),ISNUMBER(FIND("?",C431)),ISNUMBER(FIND("~",C431))),"Check name characters",IF(OR(NOT(ISNUMBER(D431)),D431&lt;1,MOD(D431,1)&lt;&gt;0),"Check set number",IF(OR(NOT(ISNUMBER(E431)),E431&lt;1,MOD(E431,1)&lt;&gt;0),"Check reps",IF(AND(G431&lt;&gt;"kg",G431&lt;&gt;"lb",G431&lt;&gt;"BW"),"Choose kg, lb or BW",IF(NOT(ISNUMBER(F431)),"Enter numeric load",IF(IF(G431="BW",F431&lt;&gt;0,F431&lt;=0),"Check load / unit",IF(COUNTIFS($A$6:$A$505,"="&amp;A431,$B$6:$B$505,"&gt;=1",$B$6:$B$505,"&lt;&gt;"&amp;B431)&gt;0,"ID has multiple dates",IF(COUNTIFS($A$6:$A$505,"="&amp;A431,$C$6:$C$505,"="&amp;C431,$D$6:$D$505,D431)&gt;1,"Duplicate set number",IF(G431="BW","Logged (BW)","Logged"))))))))))))),"Check numeric fields"))</x:f>
      </x:c>
      <x:c r="J431" s="42" t="str">
        <x:f>IF(I431="Logged",E431*F431,"")</x:f>
      </x:c>
      <x:c r="K431" s="43" t="str">
        <x:f>IF(LEFT(I431,6)="Logged",IF(COUNTIFS($A$6:A431,"="&amp;A431,$I$6:I431,"Logged")+COUNTIFS($A$6:A431,"="&amp;A431,$I$6:I431,"Logged (BW)")=1,1,0),"")</x:f>
      </x:c>
    </x:row>
    <x:row r="432" ht="25" customHeight="1">
      <x:c r="A432" s="30"/>
      <x:c r="B432" s="37"/>
      <x:c r="C432" s="7"/>
      <x:c r="D432" s="39"/>
      <x:c r="E432" s="39"/>
      <x:c r="F432" s="40"/>
      <x:c r="G432" s="41"/>
      <x:c r="H432" s="7"/>
      <x:c r="I432" s="22" t="str">
        <x:f>IF(COUNTA(A432:H432)=0,"",IFERROR(IF(OR(NOT(ISTEXT(A432)),LEN(TRIM(A432))=0,A432&lt;&gt;TRIM(A432)),"Check session ID",IF(OR(ISNUMBER(FIND("*",A432)),ISNUMBER(FIND("?",A432)),ISNUMBER(FIND("~",A432))),"Check ID characters",IF(OR(NOT(ISNUMBER(B432)),B432&lt;1,B432&gt;2958465,MOD(B432,1)&lt;&gt;0),"Check date",IF(OR(NOT(ISTEXT(C432)),LEN(TRIM(C432))=0,C432&lt;&gt;TRIM(C432)),"Check exercise name",IF(OR(ISNUMBER(FIND("*",C432)),ISNUMBER(FIND("?",C432)),ISNUMBER(FIND("~",C432))),"Check name characters",IF(OR(NOT(ISNUMBER(D432)),D432&lt;1,MOD(D432,1)&lt;&gt;0),"Check set number",IF(OR(NOT(ISNUMBER(E432)),E432&lt;1,MOD(E432,1)&lt;&gt;0),"Check reps",IF(AND(G432&lt;&gt;"kg",G432&lt;&gt;"lb",G432&lt;&gt;"BW"),"Choose kg, lb or BW",IF(NOT(ISNUMBER(F432)),"Enter numeric load",IF(IF(G432="BW",F432&lt;&gt;0,F432&lt;=0),"Check load / unit",IF(COUNTIFS($A$6:$A$505,"="&amp;A432,$B$6:$B$505,"&gt;=1",$B$6:$B$505,"&lt;&gt;"&amp;B432)&gt;0,"ID has multiple dates",IF(COUNTIFS($A$6:$A$505,"="&amp;A432,$C$6:$C$505,"="&amp;C432,$D$6:$D$505,D432)&gt;1,"Duplicate set number",IF(G432="BW","Logged (BW)","Logged"))))))))))))),"Check numeric fields"))</x:f>
      </x:c>
      <x:c r="J432" s="42" t="str">
        <x:f>IF(I432="Logged",E432*F432,"")</x:f>
      </x:c>
      <x:c r="K432" s="43" t="str">
        <x:f>IF(LEFT(I432,6)="Logged",IF(COUNTIFS($A$6:A432,"="&amp;A432,$I$6:I432,"Logged")+COUNTIFS($A$6:A432,"="&amp;A432,$I$6:I432,"Logged (BW)")=1,1,0),"")</x:f>
      </x:c>
    </x:row>
    <x:row r="433" ht="25" customHeight="1">
      <x:c r="A433" s="30"/>
      <x:c r="B433" s="37"/>
      <x:c r="C433" s="7"/>
      <x:c r="D433" s="39"/>
      <x:c r="E433" s="39"/>
      <x:c r="F433" s="40"/>
      <x:c r="G433" s="41"/>
      <x:c r="H433" s="7"/>
      <x:c r="I433" s="22" t="str">
        <x:f>IF(COUNTA(A433:H433)=0,"",IFERROR(IF(OR(NOT(ISTEXT(A433)),LEN(TRIM(A433))=0,A433&lt;&gt;TRIM(A433)),"Check session ID",IF(OR(ISNUMBER(FIND("*",A433)),ISNUMBER(FIND("?",A433)),ISNUMBER(FIND("~",A433))),"Check ID characters",IF(OR(NOT(ISNUMBER(B433)),B433&lt;1,B433&gt;2958465,MOD(B433,1)&lt;&gt;0),"Check date",IF(OR(NOT(ISTEXT(C433)),LEN(TRIM(C433))=0,C433&lt;&gt;TRIM(C433)),"Check exercise name",IF(OR(ISNUMBER(FIND("*",C433)),ISNUMBER(FIND("?",C433)),ISNUMBER(FIND("~",C433))),"Check name characters",IF(OR(NOT(ISNUMBER(D433)),D433&lt;1,MOD(D433,1)&lt;&gt;0),"Check set number",IF(OR(NOT(ISNUMBER(E433)),E433&lt;1,MOD(E433,1)&lt;&gt;0),"Check reps",IF(AND(G433&lt;&gt;"kg",G433&lt;&gt;"lb",G433&lt;&gt;"BW"),"Choose kg, lb or BW",IF(NOT(ISNUMBER(F433)),"Enter numeric load",IF(IF(G433="BW",F433&lt;&gt;0,F433&lt;=0),"Check load / unit",IF(COUNTIFS($A$6:$A$505,"="&amp;A433,$B$6:$B$505,"&gt;=1",$B$6:$B$505,"&lt;&gt;"&amp;B433)&gt;0,"ID has multiple dates",IF(COUNTIFS($A$6:$A$505,"="&amp;A433,$C$6:$C$505,"="&amp;C433,$D$6:$D$505,D433)&gt;1,"Duplicate set number",IF(G433="BW","Logged (BW)","Logged"))))))))))))),"Check numeric fields"))</x:f>
      </x:c>
      <x:c r="J433" s="42" t="str">
        <x:f>IF(I433="Logged",E433*F433,"")</x:f>
      </x:c>
      <x:c r="K433" s="43" t="str">
        <x:f>IF(LEFT(I433,6)="Logged",IF(COUNTIFS($A$6:A433,"="&amp;A433,$I$6:I433,"Logged")+COUNTIFS($A$6:A433,"="&amp;A433,$I$6:I433,"Logged (BW)")=1,1,0),"")</x:f>
      </x:c>
    </x:row>
    <x:row r="434" ht="25" customHeight="1">
      <x:c r="A434" s="30"/>
      <x:c r="B434" s="37"/>
      <x:c r="C434" s="7"/>
      <x:c r="D434" s="39"/>
      <x:c r="E434" s="39"/>
      <x:c r="F434" s="40"/>
      <x:c r="G434" s="41"/>
      <x:c r="H434" s="7"/>
      <x:c r="I434" s="22" t="str">
        <x:f>IF(COUNTA(A434:H434)=0,"",IFERROR(IF(OR(NOT(ISTEXT(A434)),LEN(TRIM(A434))=0,A434&lt;&gt;TRIM(A434)),"Check session ID",IF(OR(ISNUMBER(FIND("*",A434)),ISNUMBER(FIND("?",A434)),ISNUMBER(FIND("~",A434))),"Check ID characters",IF(OR(NOT(ISNUMBER(B434)),B434&lt;1,B434&gt;2958465,MOD(B434,1)&lt;&gt;0),"Check date",IF(OR(NOT(ISTEXT(C434)),LEN(TRIM(C434))=0,C434&lt;&gt;TRIM(C434)),"Check exercise name",IF(OR(ISNUMBER(FIND("*",C434)),ISNUMBER(FIND("?",C434)),ISNUMBER(FIND("~",C434))),"Check name characters",IF(OR(NOT(ISNUMBER(D434)),D434&lt;1,MOD(D434,1)&lt;&gt;0),"Check set number",IF(OR(NOT(ISNUMBER(E434)),E434&lt;1,MOD(E434,1)&lt;&gt;0),"Check reps",IF(AND(G434&lt;&gt;"kg",G434&lt;&gt;"lb",G434&lt;&gt;"BW"),"Choose kg, lb or BW",IF(NOT(ISNUMBER(F434)),"Enter numeric load",IF(IF(G434="BW",F434&lt;&gt;0,F434&lt;=0),"Check load / unit",IF(COUNTIFS($A$6:$A$505,"="&amp;A434,$B$6:$B$505,"&gt;=1",$B$6:$B$505,"&lt;&gt;"&amp;B434)&gt;0,"ID has multiple dates",IF(COUNTIFS($A$6:$A$505,"="&amp;A434,$C$6:$C$505,"="&amp;C434,$D$6:$D$505,D434)&gt;1,"Duplicate set number",IF(G434="BW","Logged (BW)","Logged"))))))))))))),"Check numeric fields"))</x:f>
      </x:c>
      <x:c r="J434" s="42" t="str">
        <x:f>IF(I434="Logged",E434*F434,"")</x:f>
      </x:c>
      <x:c r="K434" s="43" t="str">
        <x:f>IF(LEFT(I434,6)="Logged",IF(COUNTIFS($A$6:A434,"="&amp;A434,$I$6:I434,"Logged")+COUNTIFS($A$6:A434,"="&amp;A434,$I$6:I434,"Logged (BW)")=1,1,0),"")</x:f>
      </x:c>
    </x:row>
    <x:row r="435" ht="25" customHeight="1">
      <x:c r="A435" s="30"/>
      <x:c r="B435" s="37"/>
      <x:c r="C435" s="7"/>
      <x:c r="D435" s="39"/>
      <x:c r="E435" s="39"/>
      <x:c r="F435" s="40"/>
      <x:c r="G435" s="41"/>
      <x:c r="H435" s="7"/>
      <x:c r="I435" s="22" t="str">
        <x:f>IF(COUNTA(A435:H435)=0,"",IFERROR(IF(OR(NOT(ISTEXT(A435)),LEN(TRIM(A435))=0,A435&lt;&gt;TRIM(A435)),"Check session ID",IF(OR(ISNUMBER(FIND("*",A435)),ISNUMBER(FIND("?",A435)),ISNUMBER(FIND("~",A435))),"Check ID characters",IF(OR(NOT(ISNUMBER(B435)),B435&lt;1,B435&gt;2958465,MOD(B435,1)&lt;&gt;0),"Check date",IF(OR(NOT(ISTEXT(C435)),LEN(TRIM(C435))=0,C435&lt;&gt;TRIM(C435)),"Check exercise name",IF(OR(ISNUMBER(FIND("*",C435)),ISNUMBER(FIND("?",C435)),ISNUMBER(FIND("~",C435))),"Check name characters",IF(OR(NOT(ISNUMBER(D435)),D435&lt;1,MOD(D435,1)&lt;&gt;0),"Check set number",IF(OR(NOT(ISNUMBER(E435)),E435&lt;1,MOD(E435,1)&lt;&gt;0),"Check reps",IF(AND(G435&lt;&gt;"kg",G435&lt;&gt;"lb",G435&lt;&gt;"BW"),"Choose kg, lb or BW",IF(NOT(ISNUMBER(F435)),"Enter numeric load",IF(IF(G435="BW",F435&lt;&gt;0,F435&lt;=0),"Check load / unit",IF(COUNTIFS($A$6:$A$505,"="&amp;A435,$B$6:$B$505,"&gt;=1",$B$6:$B$505,"&lt;&gt;"&amp;B435)&gt;0,"ID has multiple dates",IF(COUNTIFS($A$6:$A$505,"="&amp;A435,$C$6:$C$505,"="&amp;C435,$D$6:$D$505,D435)&gt;1,"Duplicate set number",IF(G435="BW","Logged (BW)","Logged"))))))))))))),"Check numeric fields"))</x:f>
      </x:c>
      <x:c r="J435" s="42" t="str">
        <x:f>IF(I435="Logged",E435*F435,"")</x:f>
      </x:c>
      <x:c r="K435" s="43" t="str">
        <x:f>IF(LEFT(I435,6)="Logged",IF(COUNTIFS($A$6:A435,"="&amp;A435,$I$6:I435,"Logged")+COUNTIFS($A$6:A435,"="&amp;A435,$I$6:I435,"Logged (BW)")=1,1,0),"")</x:f>
      </x:c>
    </x:row>
    <x:row r="436" ht="25" customHeight="1">
      <x:c r="A436" s="30"/>
      <x:c r="B436" s="37"/>
      <x:c r="C436" s="7"/>
      <x:c r="D436" s="39"/>
      <x:c r="E436" s="39"/>
      <x:c r="F436" s="40"/>
      <x:c r="G436" s="41"/>
      <x:c r="H436" s="7"/>
      <x:c r="I436" s="22" t="str">
        <x:f>IF(COUNTA(A436:H436)=0,"",IFERROR(IF(OR(NOT(ISTEXT(A436)),LEN(TRIM(A436))=0,A436&lt;&gt;TRIM(A436)),"Check session ID",IF(OR(ISNUMBER(FIND("*",A436)),ISNUMBER(FIND("?",A436)),ISNUMBER(FIND("~",A436))),"Check ID characters",IF(OR(NOT(ISNUMBER(B436)),B436&lt;1,B436&gt;2958465,MOD(B436,1)&lt;&gt;0),"Check date",IF(OR(NOT(ISTEXT(C436)),LEN(TRIM(C436))=0,C436&lt;&gt;TRIM(C436)),"Check exercise name",IF(OR(ISNUMBER(FIND("*",C436)),ISNUMBER(FIND("?",C436)),ISNUMBER(FIND("~",C436))),"Check name characters",IF(OR(NOT(ISNUMBER(D436)),D436&lt;1,MOD(D436,1)&lt;&gt;0),"Check set number",IF(OR(NOT(ISNUMBER(E436)),E436&lt;1,MOD(E436,1)&lt;&gt;0),"Check reps",IF(AND(G436&lt;&gt;"kg",G436&lt;&gt;"lb",G436&lt;&gt;"BW"),"Choose kg, lb or BW",IF(NOT(ISNUMBER(F436)),"Enter numeric load",IF(IF(G436="BW",F436&lt;&gt;0,F436&lt;=0),"Check load / unit",IF(COUNTIFS($A$6:$A$505,"="&amp;A436,$B$6:$B$505,"&gt;=1",$B$6:$B$505,"&lt;&gt;"&amp;B436)&gt;0,"ID has multiple dates",IF(COUNTIFS($A$6:$A$505,"="&amp;A436,$C$6:$C$505,"="&amp;C436,$D$6:$D$505,D436)&gt;1,"Duplicate set number",IF(G436="BW","Logged (BW)","Logged"))))))))))))),"Check numeric fields"))</x:f>
      </x:c>
      <x:c r="J436" s="42" t="str">
        <x:f>IF(I436="Logged",E436*F436,"")</x:f>
      </x:c>
      <x:c r="K436" s="43" t="str">
        <x:f>IF(LEFT(I436,6)="Logged",IF(COUNTIFS($A$6:A436,"="&amp;A436,$I$6:I436,"Logged")+COUNTIFS($A$6:A436,"="&amp;A436,$I$6:I436,"Logged (BW)")=1,1,0),"")</x:f>
      </x:c>
    </x:row>
    <x:row r="437" ht="25" customHeight="1">
      <x:c r="A437" s="30"/>
      <x:c r="B437" s="37"/>
      <x:c r="C437" s="7"/>
      <x:c r="D437" s="39"/>
      <x:c r="E437" s="39"/>
      <x:c r="F437" s="40"/>
      <x:c r="G437" s="41"/>
      <x:c r="H437" s="7"/>
      <x:c r="I437" s="22" t="str">
        <x:f>IF(COUNTA(A437:H437)=0,"",IFERROR(IF(OR(NOT(ISTEXT(A437)),LEN(TRIM(A437))=0,A437&lt;&gt;TRIM(A437)),"Check session ID",IF(OR(ISNUMBER(FIND("*",A437)),ISNUMBER(FIND("?",A437)),ISNUMBER(FIND("~",A437))),"Check ID characters",IF(OR(NOT(ISNUMBER(B437)),B437&lt;1,B437&gt;2958465,MOD(B437,1)&lt;&gt;0),"Check date",IF(OR(NOT(ISTEXT(C437)),LEN(TRIM(C437))=0,C437&lt;&gt;TRIM(C437)),"Check exercise name",IF(OR(ISNUMBER(FIND("*",C437)),ISNUMBER(FIND("?",C437)),ISNUMBER(FIND("~",C437))),"Check name characters",IF(OR(NOT(ISNUMBER(D437)),D437&lt;1,MOD(D437,1)&lt;&gt;0),"Check set number",IF(OR(NOT(ISNUMBER(E437)),E437&lt;1,MOD(E437,1)&lt;&gt;0),"Check reps",IF(AND(G437&lt;&gt;"kg",G437&lt;&gt;"lb",G437&lt;&gt;"BW"),"Choose kg, lb or BW",IF(NOT(ISNUMBER(F437)),"Enter numeric load",IF(IF(G437="BW",F437&lt;&gt;0,F437&lt;=0),"Check load / unit",IF(COUNTIFS($A$6:$A$505,"="&amp;A437,$B$6:$B$505,"&gt;=1",$B$6:$B$505,"&lt;&gt;"&amp;B437)&gt;0,"ID has multiple dates",IF(COUNTIFS($A$6:$A$505,"="&amp;A437,$C$6:$C$505,"="&amp;C437,$D$6:$D$505,D437)&gt;1,"Duplicate set number",IF(G437="BW","Logged (BW)","Logged"))))))))))))),"Check numeric fields"))</x:f>
      </x:c>
      <x:c r="J437" s="42" t="str">
        <x:f>IF(I437="Logged",E437*F437,"")</x:f>
      </x:c>
      <x:c r="K437" s="43" t="str">
        <x:f>IF(LEFT(I437,6)="Logged",IF(COUNTIFS($A$6:A437,"="&amp;A437,$I$6:I437,"Logged")+COUNTIFS($A$6:A437,"="&amp;A437,$I$6:I437,"Logged (BW)")=1,1,0),"")</x:f>
      </x:c>
    </x:row>
    <x:row r="438" ht="25" customHeight="1">
      <x:c r="A438" s="30"/>
      <x:c r="B438" s="37"/>
      <x:c r="C438" s="7"/>
      <x:c r="D438" s="39"/>
      <x:c r="E438" s="39"/>
      <x:c r="F438" s="40"/>
      <x:c r="G438" s="41"/>
      <x:c r="H438" s="7"/>
      <x:c r="I438" s="22" t="str">
        <x:f>IF(COUNTA(A438:H438)=0,"",IFERROR(IF(OR(NOT(ISTEXT(A438)),LEN(TRIM(A438))=0,A438&lt;&gt;TRIM(A438)),"Check session ID",IF(OR(ISNUMBER(FIND("*",A438)),ISNUMBER(FIND("?",A438)),ISNUMBER(FIND("~",A438))),"Check ID characters",IF(OR(NOT(ISNUMBER(B438)),B438&lt;1,B438&gt;2958465,MOD(B438,1)&lt;&gt;0),"Check date",IF(OR(NOT(ISTEXT(C438)),LEN(TRIM(C438))=0,C438&lt;&gt;TRIM(C438)),"Check exercise name",IF(OR(ISNUMBER(FIND("*",C438)),ISNUMBER(FIND("?",C438)),ISNUMBER(FIND("~",C438))),"Check name characters",IF(OR(NOT(ISNUMBER(D438)),D438&lt;1,MOD(D438,1)&lt;&gt;0),"Check set number",IF(OR(NOT(ISNUMBER(E438)),E438&lt;1,MOD(E438,1)&lt;&gt;0),"Check reps",IF(AND(G438&lt;&gt;"kg",G438&lt;&gt;"lb",G438&lt;&gt;"BW"),"Choose kg, lb or BW",IF(NOT(ISNUMBER(F438)),"Enter numeric load",IF(IF(G438="BW",F438&lt;&gt;0,F438&lt;=0),"Check load / unit",IF(COUNTIFS($A$6:$A$505,"="&amp;A438,$B$6:$B$505,"&gt;=1",$B$6:$B$505,"&lt;&gt;"&amp;B438)&gt;0,"ID has multiple dates",IF(COUNTIFS($A$6:$A$505,"="&amp;A438,$C$6:$C$505,"="&amp;C438,$D$6:$D$505,D438)&gt;1,"Duplicate set number",IF(G438="BW","Logged (BW)","Logged"))))))))))))),"Check numeric fields"))</x:f>
      </x:c>
      <x:c r="J438" s="42" t="str">
        <x:f>IF(I438="Logged",E438*F438,"")</x:f>
      </x:c>
      <x:c r="K438" s="43" t="str">
        <x:f>IF(LEFT(I438,6)="Logged",IF(COUNTIFS($A$6:A438,"="&amp;A438,$I$6:I438,"Logged")+COUNTIFS($A$6:A438,"="&amp;A438,$I$6:I438,"Logged (BW)")=1,1,0),"")</x:f>
      </x:c>
    </x:row>
    <x:row r="439" ht="25" customHeight="1">
      <x:c r="A439" s="30"/>
      <x:c r="B439" s="37"/>
      <x:c r="C439" s="7"/>
      <x:c r="D439" s="39"/>
      <x:c r="E439" s="39"/>
      <x:c r="F439" s="40"/>
      <x:c r="G439" s="41"/>
      <x:c r="H439" s="7"/>
      <x:c r="I439" s="22" t="str">
        <x:f>IF(COUNTA(A439:H439)=0,"",IFERROR(IF(OR(NOT(ISTEXT(A439)),LEN(TRIM(A439))=0,A439&lt;&gt;TRIM(A439)),"Check session ID",IF(OR(ISNUMBER(FIND("*",A439)),ISNUMBER(FIND("?",A439)),ISNUMBER(FIND("~",A439))),"Check ID characters",IF(OR(NOT(ISNUMBER(B439)),B439&lt;1,B439&gt;2958465,MOD(B439,1)&lt;&gt;0),"Check date",IF(OR(NOT(ISTEXT(C439)),LEN(TRIM(C439))=0,C439&lt;&gt;TRIM(C439)),"Check exercise name",IF(OR(ISNUMBER(FIND("*",C439)),ISNUMBER(FIND("?",C439)),ISNUMBER(FIND("~",C439))),"Check name characters",IF(OR(NOT(ISNUMBER(D439)),D439&lt;1,MOD(D439,1)&lt;&gt;0),"Check set number",IF(OR(NOT(ISNUMBER(E439)),E439&lt;1,MOD(E439,1)&lt;&gt;0),"Check reps",IF(AND(G439&lt;&gt;"kg",G439&lt;&gt;"lb",G439&lt;&gt;"BW"),"Choose kg, lb or BW",IF(NOT(ISNUMBER(F439)),"Enter numeric load",IF(IF(G439="BW",F439&lt;&gt;0,F439&lt;=0),"Check load / unit",IF(COUNTIFS($A$6:$A$505,"="&amp;A439,$B$6:$B$505,"&gt;=1",$B$6:$B$505,"&lt;&gt;"&amp;B439)&gt;0,"ID has multiple dates",IF(COUNTIFS($A$6:$A$505,"="&amp;A439,$C$6:$C$505,"="&amp;C439,$D$6:$D$505,D439)&gt;1,"Duplicate set number",IF(G439="BW","Logged (BW)","Logged"))))))))))))),"Check numeric fields"))</x:f>
      </x:c>
      <x:c r="J439" s="42" t="str">
        <x:f>IF(I439="Logged",E439*F439,"")</x:f>
      </x:c>
      <x:c r="K439" s="43" t="str">
        <x:f>IF(LEFT(I439,6)="Logged",IF(COUNTIFS($A$6:A439,"="&amp;A439,$I$6:I439,"Logged")+COUNTIFS($A$6:A439,"="&amp;A439,$I$6:I439,"Logged (BW)")=1,1,0),"")</x:f>
      </x:c>
    </x:row>
    <x:row r="440" ht="25" customHeight="1">
      <x:c r="A440" s="30"/>
      <x:c r="B440" s="37"/>
      <x:c r="C440" s="7"/>
      <x:c r="D440" s="39"/>
      <x:c r="E440" s="39"/>
      <x:c r="F440" s="40"/>
      <x:c r="G440" s="41"/>
      <x:c r="H440" s="7"/>
      <x:c r="I440" s="22" t="str">
        <x:f>IF(COUNTA(A440:H440)=0,"",IFERROR(IF(OR(NOT(ISTEXT(A440)),LEN(TRIM(A440))=0,A440&lt;&gt;TRIM(A440)),"Check session ID",IF(OR(ISNUMBER(FIND("*",A440)),ISNUMBER(FIND("?",A440)),ISNUMBER(FIND("~",A440))),"Check ID characters",IF(OR(NOT(ISNUMBER(B440)),B440&lt;1,B440&gt;2958465,MOD(B440,1)&lt;&gt;0),"Check date",IF(OR(NOT(ISTEXT(C440)),LEN(TRIM(C440))=0,C440&lt;&gt;TRIM(C440)),"Check exercise name",IF(OR(ISNUMBER(FIND("*",C440)),ISNUMBER(FIND("?",C440)),ISNUMBER(FIND("~",C440))),"Check name characters",IF(OR(NOT(ISNUMBER(D440)),D440&lt;1,MOD(D440,1)&lt;&gt;0),"Check set number",IF(OR(NOT(ISNUMBER(E440)),E440&lt;1,MOD(E440,1)&lt;&gt;0),"Check reps",IF(AND(G440&lt;&gt;"kg",G440&lt;&gt;"lb",G440&lt;&gt;"BW"),"Choose kg, lb or BW",IF(NOT(ISNUMBER(F440)),"Enter numeric load",IF(IF(G440="BW",F440&lt;&gt;0,F440&lt;=0),"Check load / unit",IF(COUNTIFS($A$6:$A$505,"="&amp;A440,$B$6:$B$505,"&gt;=1",$B$6:$B$505,"&lt;&gt;"&amp;B440)&gt;0,"ID has multiple dates",IF(COUNTIFS($A$6:$A$505,"="&amp;A440,$C$6:$C$505,"="&amp;C440,$D$6:$D$505,D440)&gt;1,"Duplicate set number",IF(G440="BW","Logged (BW)","Logged"))))))))))))),"Check numeric fields"))</x:f>
      </x:c>
      <x:c r="J440" s="42" t="str">
        <x:f>IF(I440="Logged",E440*F440,"")</x:f>
      </x:c>
      <x:c r="K440" s="43" t="str">
        <x:f>IF(LEFT(I440,6)="Logged",IF(COUNTIFS($A$6:A440,"="&amp;A440,$I$6:I440,"Logged")+COUNTIFS($A$6:A440,"="&amp;A440,$I$6:I440,"Logged (BW)")=1,1,0),"")</x:f>
      </x:c>
    </x:row>
    <x:row r="441" ht="25" customHeight="1">
      <x:c r="A441" s="30"/>
      <x:c r="B441" s="37"/>
      <x:c r="C441" s="7"/>
      <x:c r="D441" s="39"/>
      <x:c r="E441" s="39"/>
      <x:c r="F441" s="40"/>
      <x:c r="G441" s="41"/>
      <x:c r="H441" s="7"/>
      <x:c r="I441" s="22" t="str">
        <x:f>IF(COUNTA(A441:H441)=0,"",IFERROR(IF(OR(NOT(ISTEXT(A441)),LEN(TRIM(A441))=0,A441&lt;&gt;TRIM(A441)),"Check session ID",IF(OR(ISNUMBER(FIND("*",A441)),ISNUMBER(FIND("?",A441)),ISNUMBER(FIND("~",A441))),"Check ID characters",IF(OR(NOT(ISNUMBER(B441)),B441&lt;1,B441&gt;2958465,MOD(B441,1)&lt;&gt;0),"Check date",IF(OR(NOT(ISTEXT(C441)),LEN(TRIM(C441))=0,C441&lt;&gt;TRIM(C441)),"Check exercise name",IF(OR(ISNUMBER(FIND("*",C441)),ISNUMBER(FIND("?",C441)),ISNUMBER(FIND("~",C441))),"Check name characters",IF(OR(NOT(ISNUMBER(D441)),D441&lt;1,MOD(D441,1)&lt;&gt;0),"Check set number",IF(OR(NOT(ISNUMBER(E441)),E441&lt;1,MOD(E441,1)&lt;&gt;0),"Check reps",IF(AND(G441&lt;&gt;"kg",G441&lt;&gt;"lb",G441&lt;&gt;"BW"),"Choose kg, lb or BW",IF(NOT(ISNUMBER(F441)),"Enter numeric load",IF(IF(G441="BW",F441&lt;&gt;0,F441&lt;=0),"Check load / unit",IF(COUNTIFS($A$6:$A$505,"="&amp;A441,$B$6:$B$505,"&gt;=1",$B$6:$B$505,"&lt;&gt;"&amp;B441)&gt;0,"ID has multiple dates",IF(COUNTIFS($A$6:$A$505,"="&amp;A441,$C$6:$C$505,"="&amp;C441,$D$6:$D$505,D441)&gt;1,"Duplicate set number",IF(G441="BW","Logged (BW)","Logged"))))))))))))),"Check numeric fields"))</x:f>
      </x:c>
      <x:c r="J441" s="42" t="str">
        <x:f>IF(I441="Logged",E441*F441,"")</x:f>
      </x:c>
      <x:c r="K441" s="43" t="str">
        <x:f>IF(LEFT(I441,6)="Logged",IF(COUNTIFS($A$6:A441,"="&amp;A441,$I$6:I441,"Logged")+COUNTIFS($A$6:A441,"="&amp;A441,$I$6:I441,"Logged (BW)")=1,1,0),"")</x:f>
      </x:c>
    </x:row>
    <x:row r="442" ht="25" customHeight="1">
      <x:c r="A442" s="30"/>
      <x:c r="B442" s="37"/>
      <x:c r="C442" s="7"/>
      <x:c r="D442" s="39"/>
      <x:c r="E442" s="39"/>
      <x:c r="F442" s="40"/>
      <x:c r="G442" s="41"/>
      <x:c r="H442" s="7"/>
      <x:c r="I442" s="22" t="str">
        <x:f>IF(COUNTA(A442:H442)=0,"",IFERROR(IF(OR(NOT(ISTEXT(A442)),LEN(TRIM(A442))=0,A442&lt;&gt;TRIM(A442)),"Check session ID",IF(OR(ISNUMBER(FIND("*",A442)),ISNUMBER(FIND("?",A442)),ISNUMBER(FIND("~",A442))),"Check ID characters",IF(OR(NOT(ISNUMBER(B442)),B442&lt;1,B442&gt;2958465,MOD(B442,1)&lt;&gt;0),"Check date",IF(OR(NOT(ISTEXT(C442)),LEN(TRIM(C442))=0,C442&lt;&gt;TRIM(C442)),"Check exercise name",IF(OR(ISNUMBER(FIND("*",C442)),ISNUMBER(FIND("?",C442)),ISNUMBER(FIND("~",C442))),"Check name characters",IF(OR(NOT(ISNUMBER(D442)),D442&lt;1,MOD(D442,1)&lt;&gt;0),"Check set number",IF(OR(NOT(ISNUMBER(E442)),E442&lt;1,MOD(E442,1)&lt;&gt;0),"Check reps",IF(AND(G442&lt;&gt;"kg",G442&lt;&gt;"lb",G442&lt;&gt;"BW"),"Choose kg, lb or BW",IF(NOT(ISNUMBER(F442)),"Enter numeric load",IF(IF(G442="BW",F442&lt;&gt;0,F442&lt;=0),"Check load / unit",IF(COUNTIFS($A$6:$A$505,"="&amp;A442,$B$6:$B$505,"&gt;=1",$B$6:$B$505,"&lt;&gt;"&amp;B442)&gt;0,"ID has multiple dates",IF(COUNTIFS($A$6:$A$505,"="&amp;A442,$C$6:$C$505,"="&amp;C442,$D$6:$D$505,D442)&gt;1,"Duplicate set number",IF(G442="BW","Logged (BW)","Logged"))))))))))))),"Check numeric fields"))</x:f>
      </x:c>
      <x:c r="J442" s="42" t="str">
        <x:f>IF(I442="Logged",E442*F442,"")</x:f>
      </x:c>
      <x:c r="K442" s="43" t="str">
        <x:f>IF(LEFT(I442,6)="Logged",IF(COUNTIFS($A$6:A442,"="&amp;A442,$I$6:I442,"Logged")+COUNTIFS($A$6:A442,"="&amp;A442,$I$6:I442,"Logged (BW)")=1,1,0),"")</x:f>
      </x:c>
    </x:row>
    <x:row r="443" ht="25" customHeight="1">
      <x:c r="A443" s="30"/>
      <x:c r="B443" s="37"/>
      <x:c r="C443" s="7"/>
      <x:c r="D443" s="39"/>
      <x:c r="E443" s="39"/>
      <x:c r="F443" s="40"/>
      <x:c r="G443" s="41"/>
      <x:c r="H443" s="7"/>
      <x:c r="I443" s="22" t="str">
        <x:f>IF(COUNTA(A443:H443)=0,"",IFERROR(IF(OR(NOT(ISTEXT(A443)),LEN(TRIM(A443))=0,A443&lt;&gt;TRIM(A443)),"Check session ID",IF(OR(ISNUMBER(FIND("*",A443)),ISNUMBER(FIND("?",A443)),ISNUMBER(FIND("~",A443))),"Check ID characters",IF(OR(NOT(ISNUMBER(B443)),B443&lt;1,B443&gt;2958465,MOD(B443,1)&lt;&gt;0),"Check date",IF(OR(NOT(ISTEXT(C443)),LEN(TRIM(C443))=0,C443&lt;&gt;TRIM(C443)),"Check exercise name",IF(OR(ISNUMBER(FIND("*",C443)),ISNUMBER(FIND("?",C443)),ISNUMBER(FIND("~",C443))),"Check name characters",IF(OR(NOT(ISNUMBER(D443)),D443&lt;1,MOD(D443,1)&lt;&gt;0),"Check set number",IF(OR(NOT(ISNUMBER(E443)),E443&lt;1,MOD(E443,1)&lt;&gt;0),"Check reps",IF(AND(G443&lt;&gt;"kg",G443&lt;&gt;"lb",G443&lt;&gt;"BW"),"Choose kg, lb or BW",IF(NOT(ISNUMBER(F443)),"Enter numeric load",IF(IF(G443="BW",F443&lt;&gt;0,F443&lt;=0),"Check load / unit",IF(COUNTIFS($A$6:$A$505,"="&amp;A443,$B$6:$B$505,"&gt;=1",$B$6:$B$505,"&lt;&gt;"&amp;B443)&gt;0,"ID has multiple dates",IF(COUNTIFS($A$6:$A$505,"="&amp;A443,$C$6:$C$505,"="&amp;C443,$D$6:$D$505,D443)&gt;1,"Duplicate set number",IF(G443="BW","Logged (BW)","Logged"))))))))))))),"Check numeric fields"))</x:f>
      </x:c>
      <x:c r="J443" s="42" t="str">
        <x:f>IF(I443="Logged",E443*F443,"")</x:f>
      </x:c>
      <x:c r="K443" s="43" t="str">
        <x:f>IF(LEFT(I443,6)="Logged",IF(COUNTIFS($A$6:A443,"="&amp;A443,$I$6:I443,"Logged")+COUNTIFS($A$6:A443,"="&amp;A443,$I$6:I443,"Logged (BW)")=1,1,0),"")</x:f>
      </x:c>
    </x:row>
    <x:row r="444" ht="25" customHeight="1">
      <x:c r="A444" s="30"/>
      <x:c r="B444" s="37"/>
      <x:c r="C444" s="7"/>
      <x:c r="D444" s="39"/>
      <x:c r="E444" s="39"/>
      <x:c r="F444" s="40"/>
      <x:c r="G444" s="41"/>
      <x:c r="H444" s="7"/>
      <x:c r="I444" s="22" t="str">
        <x:f>IF(COUNTA(A444:H444)=0,"",IFERROR(IF(OR(NOT(ISTEXT(A444)),LEN(TRIM(A444))=0,A444&lt;&gt;TRIM(A444)),"Check session ID",IF(OR(ISNUMBER(FIND("*",A444)),ISNUMBER(FIND("?",A444)),ISNUMBER(FIND("~",A444))),"Check ID characters",IF(OR(NOT(ISNUMBER(B444)),B444&lt;1,B444&gt;2958465,MOD(B444,1)&lt;&gt;0),"Check date",IF(OR(NOT(ISTEXT(C444)),LEN(TRIM(C444))=0,C444&lt;&gt;TRIM(C444)),"Check exercise name",IF(OR(ISNUMBER(FIND("*",C444)),ISNUMBER(FIND("?",C444)),ISNUMBER(FIND("~",C444))),"Check name characters",IF(OR(NOT(ISNUMBER(D444)),D444&lt;1,MOD(D444,1)&lt;&gt;0),"Check set number",IF(OR(NOT(ISNUMBER(E444)),E444&lt;1,MOD(E444,1)&lt;&gt;0),"Check reps",IF(AND(G444&lt;&gt;"kg",G444&lt;&gt;"lb",G444&lt;&gt;"BW"),"Choose kg, lb or BW",IF(NOT(ISNUMBER(F444)),"Enter numeric load",IF(IF(G444="BW",F444&lt;&gt;0,F444&lt;=0),"Check load / unit",IF(COUNTIFS($A$6:$A$505,"="&amp;A444,$B$6:$B$505,"&gt;=1",$B$6:$B$505,"&lt;&gt;"&amp;B444)&gt;0,"ID has multiple dates",IF(COUNTIFS($A$6:$A$505,"="&amp;A444,$C$6:$C$505,"="&amp;C444,$D$6:$D$505,D444)&gt;1,"Duplicate set number",IF(G444="BW","Logged (BW)","Logged"))))))))))))),"Check numeric fields"))</x:f>
      </x:c>
      <x:c r="J444" s="42" t="str">
        <x:f>IF(I444="Logged",E444*F444,"")</x:f>
      </x:c>
      <x:c r="K444" s="43" t="str">
        <x:f>IF(LEFT(I444,6)="Logged",IF(COUNTIFS($A$6:A444,"="&amp;A444,$I$6:I444,"Logged")+COUNTIFS($A$6:A444,"="&amp;A444,$I$6:I444,"Logged (BW)")=1,1,0),"")</x:f>
      </x:c>
    </x:row>
    <x:row r="445" ht="25" customHeight="1">
      <x:c r="A445" s="30"/>
      <x:c r="B445" s="37"/>
      <x:c r="C445" s="7"/>
      <x:c r="D445" s="39"/>
      <x:c r="E445" s="39"/>
      <x:c r="F445" s="40"/>
      <x:c r="G445" s="41"/>
      <x:c r="H445" s="7"/>
      <x:c r="I445" s="22" t="str">
        <x:f>IF(COUNTA(A445:H445)=0,"",IFERROR(IF(OR(NOT(ISTEXT(A445)),LEN(TRIM(A445))=0,A445&lt;&gt;TRIM(A445)),"Check session ID",IF(OR(ISNUMBER(FIND("*",A445)),ISNUMBER(FIND("?",A445)),ISNUMBER(FIND("~",A445))),"Check ID characters",IF(OR(NOT(ISNUMBER(B445)),B445&lt;1,B445&gt;2958465,MOD(B445,1)&lt;&gt;0),"Check date",IF(OR(NOT(ISTEXT(C445)),LEN(TRIM(C445))=0,C445&lt;&gt;TRIM(C445)),"Check exercise name",IF(OR(ISNUMBER(FIND("*",C445)),ISNUMBER(FIND("?",C445)),ISNUMBER(FIND("~",C445))),"Check name characters",IF(OR(NOT(ISNUMBER(D445)),D445&lt;1,MOD(D445,1)&lt;&gt;0),"Check set number",IF(OR(NOT(ISNUMBER(E445)),E445&lt;1,MOD(E445,1)&lt;&gt;0),"Check reps",IF(AND(G445&lt;&gt;"kg",G445&lt;&gt;"lb",G445&lt;&gt;"BW"),"Choose kg, lb or BW",IF(NOT(ISNUMBER(F445)),"Enter numeric load",IF(IF(G445="BW",F445&lt;&gt;0,F445&lt;=0),"Check load / unit",IF(COUNTIFS($A$6:$A$505,"="&amp;A445,$B$6:$B$505,"&gt;=1",$B$6:$B$505,"&lt;&gt;"&amp;B445)&gt;0,"ID has multiple dates",IF(COUNTIFS($A$6:$A$505,"="&amp;A445,$C$6:$C$505,"="&amp;C445,$D$6:$D$505,D445)&gt;1,"Duplicate set number",IF(G445="BW","Logged (BW)","Logged"))))))))))))),"Check numeric fields"))</x:f>
      </x:c>
      <x:c r="J445" s="42" t="str">
        <x:f>IF(I445="Logged",E445*F445,"")</x:f>
      </x:c>
      <x:c r="K445" s="43" t="str">
        <x:f>IF(LEFT(I445,6)="Logged",IF(COUNTIFS($A$6:A445,"="&amp;A445,$I$6:I445,"Logged")+COUNTIFS($A$6:A445,"="&amp;A445,$I$6:I445,"Logged (BW)")=1,1,0),"")</x:f>
      </x:c>
    </x:row>
    <x:row r="446" ht="25" customHeight="1">
      <x:c r="A446" s="30"/>
      <x:c r="B446" s="37"/>
      <x:c r="C446" s="7"/>
      <x:c r="D446" s="39"/>
      <x:c r="E446" s="39"/>
      <x:c r="F446" s="40"/>
      <x:c r="G446" s="41"/>
      <x:c r="H446" s="7"/>
      <x:c r="I446" s="22" t="str">
        <x:f>IF(COUNTA(A446:H446)=0,"",IFERROR(IF(OR(NOT(ISTEXT(A446)),LEN(TRIM(A446))=0,A446&lt;&gt;TRIM(A446)),"Check session ID",IF(OR(ISNUMBER(FIND("*",A446)),ISNUMBER(FIND("?",A446)),ISNUMBER(FIND("~",A446))),"Check ID characters",IF(OR(NOT(ISNUMBER(B446)),B446&lt;1,B446&gt;2958465,MOD(B446,1)&lt;&gt;0),"Check date",IF(OR(NOT(ISTEXT(C446)),LEN(TRIM(C446))=0,C446&lt;&gt;TRIM(C446)),"Check exercise name",IF(OR(ISNUMBER(FIND("*",C446)),ISNUMBER(FIND("?",C446)),ISNUMBER(FIND("~",C446))),"Check name characters",IF(OR(NOT(ISNUMBER(D446)),D446&lt;1,MOD(D446,1)&lt;&gt;0),"Check set number",IF(OR(NOT(ISNUMBER(E446)),E446&lt;1,MOD(E446,1)&lt;&gt;0),"Check reps",IF(AND(G446&lt;&gt;"kg",G446&lt;&gt;"lb",G446&lt;&gt;"BW"),"Choose kg, lb or BW",IF(NOT(ISNUMBER(F446)),"Enter numeric load",IF(IF(G446="BW",F446&lt;&gt;0,F446&lt;=0),"Check load / unit",IF(COUNTIFS($A$6:$A$505,"="&amp;A446,$B$6:$B$505,"&gt;=1",$B$6:$B$505,"&lt;&gt;"&amp;B446)&gt;0,"ID has multiple dates",IF(COUNTIFS($A$6:$A$505,"="&amp;A446,$C$6:$C$505,"="&amp;C446,$D$6:$D$505,D446)&gt;1,"Duplicate set number",IF(G446="BW","Logged (BW)","Logged"))))))))))))),"Check numeric fields"))</x:f>
      </x:c>
      <x:c r="J446" s="42" t="str">
        <x:f>IF(I446="Logged",E446*F446,"")</x:f>
      </x:c>
      <x:c r="K446" s="43" t="str">
        <x:f>IF(LEFT(I446,6)="Logged",IF(COUNTIFS($A$6:A446,"="&amp;A446,$I$6:I446,"Logged")+COUNTIFS($A$6:A446,"="&amp;A446,$I$6:I446,"Logged (BW)")=1,1,0),"")</x:f>
      </x:c>
    </x:row>
    <x:row r="447" ht="25" customHeight="1">
      <x:c r="A447" s="30"/>
      <x:c r="B447" s="37"/>
      <x:c r="C447" s="7"/>
      <x:c r="D447" s="39"/>
      <x:c r="E447" s="39"/>
      <x:c r="F447" s="40"/>
      <x:c r="G447" s="41"/>
      <x:c r="H447" s="7"/>
      <x:c r="I447" s="22" t="str">
        <x:f>IF(COUNTA(A447:H447)=0,"",IFERROR(IF(OR(NOT(ISTEXT(A447)),LEN(TRIM(A447))=0,A447&lt;&gt;TRIM(A447)),"Check session ID",IF(OR(ISNUMBER(FIND("*",A447)),ISNUMBER(FIND("?",A447)),ISNUMBER(FIND("~",A447))),"Check ID characters",IF(OR(NOT(ISNUMBER(B447)),B447&lt;1,B447&gt;2958465,MOD(B447,1)&lt;&gt;0),"Check date",IF(OR(NOT(ISTEXT(C447)),LEN(TRIM(C447))=0,C447&lt;&gt;TRIM(C447)),"Check exercise name",IF(OR(ISNUMBER(FIND("*",C447)),ISNUMBER(FIND("?",C447)),ISNUMBER(FIND("~",C447))),"Check name characters",IF(OR(NOT(ISNUMBER(D447)),D447&lt;1,MOD(D447,1)&lt;&gt;0),"Check set number",IF(OR(NOT(ISNUMBER(E447)),E447&lt;1,MOD(E447,1)&lt;&gt;0),"Check reps",IF(AND(G447&lt;&gt;"kg",G447&lt;&gt;"lb",G447&lt;&gt;"BW"),"Choose kg, lb or BW",IF(NOT(ISNUMBER(F447)),"Enter numeric load",IF(IF(G447="BW",F447&lt;&gt;0,F447&lt;=0),"Check load / unit",IF(COUNTIFS($A$6:$A$505,"="&amp;A447,$B$6:$B$505,"&gt;=1",$B$6:$B$505,"&lt;&gt;"&amp;B447)&gt;0,"ID has multiple dates",IF(COUNTIFS($A$6:$A$505,"="&amp;A447,$C$6:$C$505,"="&amp;C447,$D$6:$D$505,D447)&gt;1,"Duplicate set number",IF(G447="BW","Logged (BW)","Logged"))))))))))))),"Check numeric fields"))</x:f>
      </x:c>
      <x:c r="J447" s="42" t="str">
        <x:f>IF(I447="Logged",E447*F447,"")</x:f>
      </x:c>
      <x:c r="K447" s="43" t="str">
        <x:f>IF(LEFT(I447,6)="Logged",IF(COUNTIFS($A$6:A447,"="&amp;A447,$I$6:I447,"Logged")+COUNTIFS($A$6:A447,"="&amp;A447,$I$6:I447,"Logged (BW)")=1,1,0),"")</x:f>
      </x:c>
    </x:row>
    <x:row r="448" ht="25" customHeight="1">
      <x:c r="A448" s="30"/>
      <x:c r="B448" s="37"/>
      <x:c r="C448" s="7"/>
      <x:c r="D448" s="39"/>
      <x:c r="E448" s="39"/>
      <x:c r="F448" s="40"/>
      <x:c r="G448" s="41"/>
      <x:c r="H448" s="7"/>
      <x:c r="I448" s="22" t="str">
        <x:f>IF(COUNTA(A448:H448)=0,"",IFERROR(IF(OR(NOT(ISTEXT(A448)),LEN(TRIM(A448))=0,A448&lt;&gt;TRIM(A448)),"Check session ID",IF(OR(ISNUMBER(FIND("*",A448)),ISNUMBER(FIND("?",A448)),ISNUMBER(FIND("~",A448))),"Check ID characters",IF(OR(NOT(ISNUMBER(B448)),B448&lt;1,B448&gt;2958465,MOD(B448,1)&lt;&gt;0),"Check date",IF(OR(NOT(ISTEXT(C448)),LEN(TRIM(C448))=0,C448&lt;&gt;TRIM(C448)),"Check exercise name",IF(OR(ISNUMBER(FIND("*",C448)),ISNUMBER(FIND("?",C448)),ISNUMBER(FIND("~",C448))),"Check name characters",IF(OR(NOT(ISNUMBER(D448)),D448&lt;1,MOD(D448,1)&lt;&gt;0),"Check set number",IF(OR(NOT(ISNUMBER(E448)),E448&lt;1,MOD(E448,1)&lt;&gt;0),"Check reps",IF(AND(G448&lt;&gt;"kg",G448&lt;&gt;"lb",G448&lt;&gt;"BW"),"Choose kg, lb or BW",IF(NOT(ISNUMBER(F448)),"Enter numeric load",IF(IF(G448="BW",F448&lt;&gt;0,F448&lt;=0),"Check load / unit",IF(COUNTIFS($A$6:$A$505,"="&amp;A448,$B$6:$B$505,"&gt;=1",$B$6:$B$505,"&lt;&gt;"&amp;B448)&gt;0,"ID has multiple dates",IF(COUNTIFS($A$6:$A$505,"="&amp;A448,$C$6:$C$505,"="&amp;C448,$D$6:$D$505,D448)&gt;1,"Duplicate set number",IF(G448="BW","Logged (BW)","Logged"))))))))))))),"Check numeric fields"))</x:f>
      </x:c>
      <x:c r="J448" s="42" t="str">
        <x:f>IF(I448="Logged",E448*F448,"")</x:f>
      </x:c>
      <x:c r="K448" s="43" t="str">
        <x:f>IF(LEFT(I448,6)="Logged",IF(COUNTIFS($A$6:A448,"="&amp;A448,$I$6:I448,"Logged")+COUNTIFS($A$6:A448,"="&amp;A448,$I$6:I448,"Logged (BW)")=1,1,0),"")</x:f>
      </x:c>
    </x:row>
    <x:row r="449" ht="25" customHeight="1">
      <x:c r="A449" s="30"/>
      <x:c r="B449" s="37"/>
      <x:c r="C449" s="7"/>
      <x:c r="D449" s="39"/>
      <x:c r="E449" s="39"/>
      <x:c r="F449" s="40"/>
      <x:c r="G449" s="41"/>
      <x:c r="H449" s="7"/>
      <x:c r="I449" s="22" t="str">
        <x:f>IF(COUNTA(A449:H449)=0,"",IFERROR(IF(OR(NOT(ISTEXT(A449)),LEN(TRIM(A449))=0,A449&lt;&gt;TRIM(A449)),"Check session ID",IF(OR(ISNUMBER(FIND("*",A449)),ISNUMBER(FIND("?",A449)),ISNUMBER(FIND("~",A449))),"Check ID characters",IF(OR(NOT(ISNUMBER(B449)),B449&lt;1,B449&gt;2958465,MOD(B449,1)&lt;&gt;0),"Check date",IF(OR(NOT(ISTEXT(C449)),LEN(TRIM(C449))=0,C449&lt;&gt;TRIM(C449)),"Check exercise name",IF(OR(ISNUMBER(FIND("*",C449)),ISNUMBER(FIND("?",C449)),ISNUMBER(FIND("~",C449))),"Check name characters",IF(OR(NOT(ISNUMBER(D449)),D449&lt;1,MOD(D449,1)&lt;&gt;0),"Check set number",IF(OR(NOT(ISNUMBER(E449)),E449&lt;1,MOD(E449,1)&lt;&gt;0),"Check reps",IF(AND(G449&lt;&gt;"kg",G449&lt;&gt;"lb",G449&lt;&gt;"BW"),"Choose kg, lb or BW",IF(NOT(ISNUMBER(F449)),"Enter numeric load",IF(IF(G449="BW",F449&lt;&gt;0,F449&lt;=0),"Check load / unit",IF(COUNTIFS($A$6:$A$505,"="&amp;A449,$B$6:$B$505,"&gt;=1",$B$6:$B$505,"&lt;&gt;"&amp;B449)&gt;0,"ID has multiple dates",IF(COUNTIFS($A$6:$A$505,"="&amp;A449,$C$6:$C$505,"="&amp;C449,$D$6:$D$505,D449)&gt;1,"Duplicate set number",IF(G449="BW","Logged (BW)","Logged"))))))))))))),"Check numeric fields"))</x:f>
      </x:c>
      <x:c r="J449" s="42" t="str">
        <x:f>IF(I449="Logged",E449*F449,"")</x:f>
      </x:c>
      <x:c r="K449" s="43" t="str">
        <x:f>IF(LEFT(I449,6)="Logged",IF(COUNTIFS($A$6:A449,"="&amp;A449,$I$6:I449,"Logged")+COUNTIFS($A$6:A449,"="&amp;A449,$I$6:I449,"Logged (BW)")=1,1,0),"")</x:f>
      </x:c>
    </x:row>
    <x:row r="450" ht="25" customHeight="1">
      <x:c r="A450" s="30"/>
      <x:c r="B450" s="37"/>
      <x:c r="C450" s="7"/>
      <x:c r="D450" s="39"/>
      <x:c r="E450" s="39"/>
      <x:c r="F450" s="40"/>
      <x:c r="G450" s="41"/>
      <x:c r="H450" s="7"/>
      <x:c r="I450" s="22" t="str">
        <x:f>IF(COUNTA(A450:H450)=0,"",IFERROR(IF(OR(NOT(ISTEXT(A450)),LEN(TRIM(A450))=0,A450&lt;&gt;TRIM(A450)),"Check session ID",IF(OR(ISNUMBER(FIND("*",A450)),ISNUMBER(FIND("?",A450)),ISNUMBER(FIND("~",A450))),"Check ID characters",IF(OR(NOT(ISNUMBER(B450)),B450&lt;1,B450&gt;2958465,MOD(B450,1)&lt;&gt;0),"Check date",IF(OR(NOT(ISTEXT(C450)),LEN(TRIM(C450))=0,C450&lt;&gt;TRIM(C450)),"Check exercise name",IF(OR(ISNUMBER(FIND("*",C450)),ISNUMBER(FIND("?",C450)),ISNUMBER(FIND("~",C450))),"Check name characters",IF(OR(NOT(ISNUMBER(D450)),D450&lt;1,MOD(D450,1)&lt;&gt;0),"Check set number",IF(OR(NOT(ISNUMBER(E450)),E450&lt;1,MOD(E450,1)&lt;&gt;0),"Check reps",IF(AND(G450&lt;&gt;"kg",G450&lt;&gt;"lb",G450&lt;&gt;"BW"),"Choose kg, lb or BW",IF(NOT(ISNUMBER(F450)),"Enter numeric load",IF(IF(G450="BW",F450&lt;&gt;0,F450&lt;=0),"Check load / unit",IF(COUNTIFS($A$6:$A$505,"="&amp;A450,$B$6:$B$505,"&gt;=1",$B$6:$B$505,"&lt;&gt;"&amp;B450)&gt;0,"ID has multiple dates",IF(COUNTIFS($A$6:$A$505,"="&amp;A450,$C$6:$C$505,"="&amp;C450,$D$6:$D$505,D450)&gt;1,"Duplicate set number",IF(G450="BW","Logged (BW)","Logged"))))))))))))),"Check numeric fields"))</x:f>
      </x:c>
      <x:c r="J450" s="42" t="str">
        <x:f>IF(I450="Logged",E450*F450,"")</x:f>
      </x:c>
      <x:c r="K450" s="43" t="str">
        <x:f>IF(LEFT(I450,6)="Logged",IF(COUNTIFS($A$6:A450,"="&amp;A450,$I$6:I450,"Logged")+COUNTIFS($A$6:A450,"="&amp;A450,$I$6:I450,"Logged (BW)")=1,1,0),"")</x:f>
      </x:c>
    </x:row>
    <x:row r="451" ht="25" customHeight="1">
      <x:c r="A451" s="30"/>
      <x:c r="B451" s="37"/>
      <x:c r="C451" s="7"/>
      <x:c r="D451" s="39"/>
      <x:c r="E451" s="39"/>
      <x:c r="F451" s="40"/>
      <x:c r="G451" s="41"/>
      <x:c r="H451" s="7"/>
      <x:c r="I451" s="22" t="str">
        <x:f>IF(COUNTA(A451:H451)=0,"",IFERROR(IF(OR(NOT(ISTEXT(A451)),LEN(TRIM(A451))=0,A451&lt;&gt;TRIM(A451)),"Check session ID",IF(OR(ISNUMBER(FIND("*",A451)),ISNUMBER(FIND("?",A451)),ISNUMBER(FIND("~",A451))),"Check ID characters",IF(OR(NOT(ISNUMBER(B451)),B451&lt;1,B451&gt;2958465,MOD(B451,1)&lt;&gt;0),"Check date",IF(OR(NOT(ISTEXT(C451)),LEN(TRIM(C451))=0,C451&lt;&gt;TRIM(C451)),"Check exercise name",IF(OR(ISNUMBER(FIND("*",C451)),ISNUMBER(FIND("?",C451)),ISNUMBER(FIND("~",C451))),"Check name characters",IF(OR(NOT(ISNUMBER(D451)),D451&lt;1,MOD(D451,1)&lt;&gt;0),"Check set number",IF(OR(NOT(ISNUMBER(E451)),E451&lt;1,MOD(E451,1)&lt;&gt;0),"Check reps",IF(AND(G451&lt;&gt;"kg",G451&lt;&gt;"lb",G451&lt;&gt;"BW"),"Choose kg, lb or BW",IF(NOT(ISNUMBER(F451)),"Enter numeric load",IF(IF(G451="BW",F451&lt;&gt;0,F451&lt;=0),"Check load / unit",IF(COUNTIFS($A$6:$A$505,"="&amp;A451,$B$6:$B$505,"&gt;=1",$B$6:$B$505,"&lt;&gt;"&amp;B451)&gt;0,"ID has multiple dates",IF(COUNTIFS($A$6:$A$505,"="&amp;A451,$C$6:$C$505,"="&amp;C451,$D$6:$D$505,D451)&gt;1,"Duplicate set number",IF(G451="BW","Logged (BW)","Logged"))))))))))))),"Check numeric fields"))</x:f>
      </x:c>
      <x:c r="J451" s="42" t="str">
        <x:f>IF(I451="Logged",E451*F451,"")</x:f>
      </x:c>
      <x:c r="K451" s="43" t="str">
        <x:f>IF(LEFT(I451,6)="Logged",IF(COUNTIFS($A$6:A451,"="&amp;A451,$I$6:I451,"Logged")+COUNTIFS($A$6:A451,"="&amp;A451,$I$6:I451,"Logged (BW)")=1,1,0),"")</x:f>
      </x:c>
    </x:row>
    <x:row r="452" ht="25" customHeight="1">
      <x:c r="A452" s="30"/>
      <x:c r="B452" s="37"/>
      <x:c r="C452" s="7"/>
      <x:c r="D452" s="39"/>
      <x:c r="E452" s="39"/>
      <x:c r="F452" s="40"/>
      <x:c r="G452" s="41"/>
      <x:c r="H452" s="7"/>
      <x:c r="I452" s="22" t="str">
        <x:f>IF(COUNTA(A452:H452)=0,"",IFERROR(IF(OR(NOT(ISTEXT(A452)),LEN(TRIM(A452))=0,A452&lt;&gt;TRIM(A452)),"Check session ID",IF(OR(ISNUMBER(FIND("*",A452)),ISNUMBER(FIND("?",A452)),ISNUMBER(FIND("~",A452))),"Check ID characters",IF(OR(NOT(ISNUMBER(B452)),B452&lt;1,B452&gt;2958465,MOD(B452,1)&lt;&gt;0),"Check date",IF(OR(NOT(ISTEXT(C452)),LEN(TRIM(C452))=0,C452&lt;&gt;TRIM(C452)),"Check exercise name",IF(OR(ISNUMBER(FIND("*",C452)),ISNUMBER(FIND("?",C452)),ISNUMBER(FIND("~",C452))),"Check name characters",IF(OR(NOT(ISNUMBER(D452)),D452&lt;1,MOD(D452,1)&lt;&gt;0),"Check set number",IF(OR(NOT(ISNUMBER(E452)),E452&lt;1,MOD(E452,1)&lt;&gt;0),"Check reps",IF(AND(G452&lt;&gt;"kg",G452&lt;&gt;"lb",G452&lt;&gt;"BW"),"Choose kg, lb or BW",IF(NOT(ISNUMBER(F452)),"Enter numeric load",IF(IF(G452="BW",F452&lt;&gt;0,F452&lt;=0),"Check load / unit",IF(COUNTIFS($A$6:$A$505,"="&amp;A452,$B$6:$B$505,"&gt;=1",$B$6:$B$505,"&lt;&gt;"&amp;B452)&gt;0,"ID has multiple dates",IF(COUNTIFS($A$6:$A$505,"="&amp;A452,$C$6:$C$505,"="&amp;C452,$D$6:$D$505,D452)&gt;1,"Duplicate set number",IF(G452="BW","Logged (BW)","Logged"))))))))))))),"Check numeric fields"))</x:f>
      </x:c>
      <x:c r="J452" s="42" t="str">
        <x:f>IF(I452="Logged",E452*F452,"")</x:f>
      </x:c>
      <x:c r="K452" s="43" t="str">
        <x:f>IF(LEFT(I452,6)="Logged",IF(COUNTIFS($A$6:A452,"="&amp;A452,$I$6:I452,"Logged")+COUNTIFS($A$6:A452,"="&amp;A452,$I$6:I452,"Logged (BW)")=1,1,0),"")</x:f>
      </x:c>
    </x:row>
    <x:row r="453" ht="25" customHeight="1">
      <x:c r="A453" s="30"/>
      <x:c r="B453" s="37"/>
      <x:c r="C453" s="7"/>
      <x:c r="D453" s="39"/>
      <x:c r="E453" s="39"/>
      <x:c r="F453" s="40"/>
      <x:c r="G453" s="41"/>
      <x:c r="H453" s="7"/>
      <x:c r="I453" s="22" t="str">
        <x:f>IF(COUNTA(A453:H453)=0,"",IFERROR(IF(OR(NOT(ISTEXT(A453)),LEN(TRIM(A453))=0,A453&lt;&gt;TRIM(A453)),"Check session ID",IF(OR(ISNUMBER(FIND("*",A453)),ISNUMBER(FIND("?",A453)),ISNUMBER(FIND("~",A453))),"Check ID characters",IF(OR(NOT(ISNUMBER(B453)),B453&lt;1,B453&gt;2958465,MOD(B453,1)&lt;&gt;0),"Check date",IF(OR(NOT(ISTEXT(C453)),LEN(TRIM(C453))=0,C453&lt;&gt;TRIM(C453)),"Check exercise name",IF(OR(ISNUMBER(FIND("*",C453)),ISNUMBER(FIND("?",C453)),ISNUMBER(FIND("~",C453))),"Check name characters",IF(OR(NOT(ISNUMBER(D453)),D453&lt;1,MOD(D453,1)&lt;&gt;0),"Check set number",IF(OR(NOT(ISNUMBER(E453)),E453&lt;1,MOD(E453,1)&lt;&gt;0),"Check reps",IF(AND(G453&lt;&gt;"kg",G453&lt;&gt;"lb",G453&lt;&gt;"BW"),"Choose kg, lb or BW",IF(NOT(ISNUMBER(F453)),"Enter numeric load",IF(IF(G453="BW",F453&lt;&gt;0,F453&lt;=0),"Check load / unit",IF(COUNTIFS($A$6:$A$505,"="&amp;A453,$B$6:$B$505,"&gt;=1",$B$6:$B$505,"&lt;&gt;"&amp;B453)&gt;0,"ID has multiple dates",IF(COUNTIFS($A$6:$A$505,"="&amp;A453,$C$6:$C$505,"="&amp;C453,$D$6:$D$505,D453)&gt;1,"Duplicate set number",IF(G453="BW","Logged (BW)","Logged"))))))))))))),"Check numeric fields"))</x:f>
      </x:c>
      <x:c r="J453" s="42" t="str">
        <x:f>IF(I453="Logged",E453*F453,"")</x:f>
      </x:c>
      <x:c r="K453" s="43" t="str">
        <x:f>IF(LEFT(I453,6)="Logged",IF(COUNTIFS($A$6:A453,"="&amp;A453,$I$6:I453,"Logged")+COUNTIFS($A$6:A453,"="&amp;A453,$I$6:I453,"Logged (BW)")=1,1,0),"")</x:f>
      </x:c>
    </x:row>
    <x:row r="454" ht="25" customHeight="1">
      <x:c r="A454" s="30"/>
      <x:c r="B454" s="37"/>
      <x:c r="C454" s="7"/>
      <x:c r="D454" s="39"/>
      <x:c r="E454" s="39"/>
      <x:c r="F454" s="40"/>
      <x:c r="G454" s="41"/>
      <x:c r="H454" s="7"/>
      <x:c r="I454" s="22" t="str">
        <x:f>IF(COUNTA(A454:H454)=0,"",IFERROR(IF(OR(NOT(ISTEXT(A454)),LEN(TRIM(A454))=0,A454&lt;&gt;TRIM(A454)),"Check session ID",IF(OR(ISNUMBER(FIND("*",A454)),ISNUMBER(FIND("?",A454)),ISNUMBER(FIND("~",A454))),"Check ID characters",IF(OR(NOT(ISNUMBER(B454)),B454&lt;1,B454&gt;2958465,MOD(B454,1)&lt;&gt;0),"Check date",IF(OR(NOT(ISTEXT(C454)),LEN(TRIM(C454))=0,C454&lt;&gt;TRIM(C454)),"Check exercise name",IF(OR(ISNUMBER(FIND("*",C454)),ISNUMBER(FIND("?",C454)),ISNUMBER(FIND("~",C454))),"Check name characters",IF(OR(NOT(ISNUMBER(D454)),D454&lt;1,MOD(D454,1)&lt;&gt;0),"Check set number",IF(OR(NOT(ISNUMBER(E454)),E454&lt;1,MOD(E454,1)&lt;&gt;0),"Check reps",IF(AND(G454&lt;&gt;"kg",G454&lt;&gt;"lb",G454&lt;&gt;"BW"),"Choose kg, lb or BW",IF(NOT(ISNUMBER(F454)),"Enter numeric load",IF(IF(G454="BW",F454&lt;&gt;0,F454&lt;=0),"Check load / unit",IF(COUNTIFS($A$6:$A$505,"="&amp;A454,$B$6:$B$505,"&gt;=1",$B$6:$B$505,"&lt;&gt;"&amp;B454)&gt;0,"ID has multiple dates",IF(COUNTIFS($A$6:$A$505,"="&amp;A454,$C$6:$C$505,"="&amp;C454,$D$6:$D$505,D454)&gt;1,"Duplicate set number",IF(G454="BW","Logged (BW)","Logged"))))))))))))),"Check numeric fields"))</x:f>
      </x:c>
      <x:c r="J454" s="42" t="str">
        <x:f>IF(I454="Logged",E454*F454,"")</x:f>
      </x:c>
      <x:c r="K454" s="43" t="str">
        <x:f>IF(LEFT(I454,6)="Logged",IF(COUNTIFS($A$6:A454,"="&amp;A454,$I$6:I454,"Logged")+COUNTIFS($A$6:A454,"="&amp;A454,$I$6:I454,"Logged (BW)")=1,1,0),"")</x:f>
      </x:c>
    </x:row>
    <x:row r="455" ht="25" customHeight="1">
      <x:c r="A455" s="30"/>
      <x:c r="B455" s="37"/>
      <x:c r="C455" s="7"/>
      <x:c r="D455" s="39"/>
      <x:c r="E455" s="39"/>
      <x:c r="F455" s="40"/>
      <x:c r="G455" s="41"/>
      <x:c r="H455" s="7"/>
      <x:c r="I455" s="22" t="str">
        <x:f>IF(COUNTA(A455:H455)=0,"",IFERROR(IF(OR(NOT(ISTEXT(A455)),LEN(TRIM(A455))=0,A455&lt;&gt;TRIM(A455)),"Check session ID",IF(OR(ISNUMBER(FIND("*",A455)),ISNUMBER(FIND("?",A455)),ISNUMBER(FIND("~",A455))),"Check ID characters",IF(OR(NOT(ISNUMBER(B455)),B455&lt;1,B455&gt;2958465,MOD(B455,1)&lt;&gt;0),"Check date",IF(OR(NOT(ISTEXT(C455)),LEN(TRIM(C455))=0,C455&lt;&gt;TRIM(C455)),"Check exercise name",IF(OR(ISNUMBER(FIND("*",C455)),ISNUMBER(FIND("?",C455)),ISNUMBER(FIND("~",C455))),"Check name characters",IF(OR(NOT(ISNUMBER(D455)),D455&lt;1,MOD(D455,1)&lt;&gt;0),"Check set number",IF(OR(NOT(ISNUMBER(E455)),E455&lt;1,MOD(E455,1)&lt;&gt;0),"Check reps",IF(AND(G455&lt;&gt;"kg",G455&lt;&gt;"lb",G455&lt;&gt;"BW"),"Choose kg, lb or BW",IF(NOT(ISNUMBER(F455)),"Enter numeric load",IF(IF(G455="BW",F455&lt;&gt;0,F455&lt;=0),"Check load / unit",IF(COUNTIFS($A$6:$A$505,"="&amp;A455,$B$6:$B$505,"&gt;=1",$B$6:$B$505,"&lt;&gt;"&amp;B455)&gt;0,"ID has multiple dates",IF(COUNTIFS($A$6:$A$505,"="&amp;A455,$C$6:$C$505,"="&amp;C455,$D$6:$D$505,D455)&gt;1,"Duplicate set number",IF(G455="BW","Logged (BW)","Logged"))))))))))))),"Check numeric fields"))</x:f>
      </x:c>
      <x:c r="J455" s="42" t="str">
        <x:f>IF(I455="Logged",E455*F455,"")</x:f>
      </x:c>
      <x:c r="K455" s="43" t="str">
        <x:f>IF(LEFT(I455,6)="Logged",IF(COUNTIFS($A$6:A455,"="&amp;A455,$I$6:I455,"Logged")+COUNTIFS($A$6:A455,"="&amp;A455,$I$6:I455,"Logged (BW)")=1,1,0),"")</x:f>
      </x:c>
    </x:row>
    <x:row r="456" ht="25" customHeight="1">
      <x:c r="A456" s="30"/>
      <x:c r="B456" s="37"/>
      <x:c r="C456" s="7"/>
      <x:c r="D456" s="39"/>
      <x:c r="E456" s="39"/>
      <x:c r="F456" s="40"/>
      <x:c r="G456" s="41"/>
      <x:c r="H456" s="7"/>
      <x:c r="I456" s="22" t="str">
        <x:f>IF(COUNTA(A456:H456)=0,"",IFERROR(IF(OR(NOT(ISTEXT(A456)),LEN(TRIM(A456))=0,A456&lt;&gt;TRIM(A456)),"Check session ID",IF(OR(ISNUMBER(FIND("*",A456)),ISNUMBER(FIND("?",A456)),ISNUMBER(FIND("~",A456))),"Check ID characters",IF(OR(NOT(ISNUMBER(B456)),B456&lt;1,B456&gt;2958465,MOD(B456,1)&lt;&gt;0),"Check date",IF(OR(NOT(ISTEXT(C456)),LEN(TRIM(C456))=0,C456&lt;&gt;TRIM(C456)),"Check exercise name",IF(OR(ISNUMBER(FIND("*",C456)),ISNUMBER(FIND("?",C456)),ISNUMBER(FIND("~",C456))),"Check name characters",IF(OR(NOT(ISNUMBER(D456)),D456&lt;1,MOD(D456,1)&lt;&gt;0),"Check set number",IF(OR(NOT(ISNUMBER(E456)),E456&lt;1,MOD(E456,1)&lt;&gt;0),"Check reps",IF(AND(G456&lt;&gt;"kg",G456&lt;&gt;"lb",G456&lt;&gt;"BW"),"Choose kg, lb or BW",IF(NOT(ISNUMBER(F456)),"Enter numeric load",IF(IF(G456="BW",F456&lt;&gt;0,F456&lt;=0),"Check load / unit",IF(COUNTIFS($A$6:$A$505,"="&amp;A456,$B$6:$B$505,"&gt;=1",$B$6:$B$505,"&lt;&gt;"&amp;B456)&gt;0,"ID has multiple dates",IF(COUNTIFS($A$6:$A$505,"="&amp;A456,$C$6:$C$505,"="&amp;C456,$D$6:$D$505,D456)&gt;1,"Duplicate set number",IF(G456="BW","Logged (BW)","Logged"))))))))))))),"Check numeric fields"))</x:f>
      </x:c>
      <x:c r="J456" s="42" t="str">
        <x:f>IF(I456="Logged",E456*F456,"")</x:f>
      </x:c>
      <x:c r="K456" s="43" t="str">
        <x:f>IF(LEFT(I456,6)="Logged",IF(COUNTIFS($A$6:A456,"="&amp;A456,$I$6:I456,"Logged")+COUNTIFS($A$6:A456,"="&amp;A456,$I$6:I456,"Logged (BW)")=1,1,0),"")</x:f>
      </x:c>
    </x:row>
    <x:row r="457" ht="25" customHeight="1">
      <x:c r="A457" s="30"/>
      <x:c r="B457" s="37"/>
      <x:c r="C457" s="7"/>
      <x:c r="D457" s="39"/>
      <x:c r="E457" s="39"/>
      <x:c r="F457" s="40"/>
      <x:c r="G457" s="41"/>
      <x:c r="H457" s="7"/>
      <x:c r="I457" s="22" t="str">
        <x:f>IF(COUNTA(A457:H457)=0,"",IFERROR(IF(OR(NOT(ISTEXT(A457)),LEN(TRIM(A457))=0,A457&lt;&gt;TRIM(A457)),"Check session ID",IF(OR(ISNUMBER(FIND("*",A457)),ISNUMBER(FIND("?",A457)),ISNUMBER(FIND("~",A457))),"Check ID characters",IF(OR(NOT(ISNUMBER(B457)),B457&lt;1,B457&gt;2958465,MOD(B457,1)&lt;&gt;0),"Check date",IF(OR(NOT(ISTEXT(C457)),LEN(TRIM(C457))=0,C457&lt;&gt;TRIM(C457)),"Check exercise name",IF(OR(ISNUMBER(FIND("*",C457)),ISNUMBER(FIND("?",C457)),ISNUMBER(FIND("~",C457))),"Check name characters",IF(OR(NOT(ISNUMBER(D457)),D457&lt;1,MOD(D457,1)&lt;&gt;0),"Check set number",IF(OR(NOT(ISNUMBER(E457)),E457&lt;1,MOD(E457,1)&lt;&gt;0),"Check reps",IF(AND(G457&lt;&gt;"kg",G457&lt;&gt;"lb",G457&lt;&gt;"BW"),"Choose kg, lb or BW",IF(NOT(ISNUMBER(F457)),"Enter numeric load",IF(IF(G457="BW",F457&lt;&gt;0,F457&lt;=0),"Check load / unit",IF(COUNTIFS($A$6:$A$505,"="&amp;A457,$B$6:$B$505,"&gt;=1",$B$6:$B$505,"&lt;&gt;"&amp;B457)&gt;0,"ID has multiple dates",IF(COUNTIFS($A$6:$A$505,"="&amp;A457,$C$6:$C$505,"="&amp;C457,$D$6:$D$505,D457)&gt;1,"Duplicate set number",IF(G457="BW","Logged (BW)","Logged"))))))))))))),"Check numeric fields"))</x:f>
      </x:c>
      <x:c r="J457" s="42" t="str">
        <x:f>IF(I457="Logged",E457*F457,"")</x:f>
      </x:c>
      <x:c r="K457" s="43" t="str">
        <x:f>IF(LEFT(I457,6)="Logged",IF(COUNTIFS($A$6:A457,"="&amp;A457,$I$6:I457,"Logged")+COUNTIFS($A$6:A457,"="&amp;A457,$I$6:I457,"Logged (BW)")=1,1,0),"")</x:f>
      </x:c>
    </x:row>
    <x:row r="458" ht="25" customHeight="1">
      <x:c r="A458" s="30"/>
      <x:c r="B458" s="37"/>
      <x:c r="C458" s="7"/>
      <x:c r="D458" s="39"/>
      <x:c r="E458" s="39"/>
      <x:c r="F458" s="40"/>
      <x:c r="G458" s="41"/>
      <x:c r="H458" s="7"/>
      <x:c r="I458" s="22" t="str">
        <x:f>IF(COUNTA(A458:H458)=0,"",IFERROR(IF(OR(NOT(ISTEXT(A458)),LEN(TRIM(A458))=0,A458&lt;&gt;TRIM(A458)),"Check session ID",IF(OR(ISNUMBER(FIND("*",A458)),ISNUMBER(FIND("?",A458)),ISNUMBER(FIND("~",A458))),"Check ID characters",IF(OR(NOT(ISNUMBER(B458)),B458&lt;1,B458&gt;2958465,MOD(B458,1)&lt;&gt;0),"Check date",IF(OR(NOT(ISTEXT(C458)),LEN(TRIM(C458))=0,C458&lt;&gt;TRIM(C458)),"Check exercise name",IF(OR(ISNUMBER(FIND("*",C458)),ISNUMBER(FIND("?",C458)),ISNUMBER(FIND("~",C458))),"Check name characters",IF(OR(NOT(ISNUMBER(D458)),D458&lt;1,MOD(D458,1)&lt;&gt;0),"Check set number",IF(OR(NOT(ISNUMBER(E458)),E458&lt;1,MOD(E458,1)&lt;&gt;0),"Check reps",IF(AND(G458&lt;&gt;"kg",G458&lt;&gt;"lb",G458&lt;&gt;"BW"),"Choose kg, lb or BW",IF(NOT(ISNUMBER(F458)),"Enter numeric load",IF(IF(G458="BW",F458&lt;&gt;0,F458&lt;=0),"Check load / unit",IF(COUNTIFS($A$6:$A$505,"="&amp;A458,$B$6:$B$505,"&gt;=1",$B$6:$B$505,"&lt;&gt;"&amp;B458)&gt;0,"ID has multiple dates",IF(COUNTIFS($A$6:$A$505,"="&amp;A458,$C$6:$C$505,"="&amp;C458,$D$6:$D$505,D458)&gt;1,"Duplicate set number",IF(G458="BW","Logged (BW)","Logged"))))))))))))),"Check numeric fields"))</x:f>
      </x:c>
      <x:c r="J458" s="42" t="str">
        <x:f>IF(I458="Logged",E458*F458,"")</x:f>
      </x:c>
      <x:c r="K458" s="43" t="str">
        <x:f>IF(LEFT(I458,6)="Logged",IF(COUNTIFS($A$6:A458,"="&amp;A458,$I$6:I458,"Logged")+COUNTIFS($A$6:A458,"="&amp;A458,$I$6:I458,"Logged (BW)")=1,1,0),"")</x:f>
      </x:c>
    </x:row>
    <x:row r="459" ht="25" customHeight="1">
      <x:c r="A459" s="30"/>
      <x:c r="B459" s="37"/>
      <x:c r="C459" s="7"/>
      <x:c r="D459" s="39"/>
      <x:c r="E459" s="39"/>
      <x:c r="F459" s="40"/>
      <x:c r="G459" s="41"/>
      <x:c r="H459" s="7"/>
      <x:c r="I459" s="22" t="str">
        <x:f>IF(COUNTA(A459:H459)=0,"",IFERROR(IF(OR(NOT(ISTEXT(A459)),LEN(TRIM(A459))=0,A459&lt;&gt;TRIM(A459)),"Check session ID",IF(OR(ISNUMBER(FIND("*",A459)),ISNUMBER(FIND("?",A459)),ISNUMBER(FIND("~",A459))),"Check ID characters",IF(OR(NOT(ISNUMBER(B459)),B459&lt;1,B459&gt;2958465,MOD(B459,1)&lt;&gt;0),"Check date",IF(OR(NOT(ISTEXT(C459)),LEN(TRIM(C459))=0,C459&lt;&gt;TRIM(C459)),"Check exercise name",IF(OR(ISNUMBER(FIND("*",C459)),ISNUMBER(FIND("?",C459)),ISNUMBER(FIND("~",C459))),"Check name characters",IF(OR(NOT(ISNUMBER(D459)),D459&lt;1,MOD(D459,1)&lt;&gt;0),"Check set number",IF(OR(NOT(ISNUMBER(E459)),E459&lt;1,MOD(E459,1)&lt;&gt;0),"Check reps",IF(AND(G459&lt;&gt;"kg",G459&lt;&gt;"lb",G459&lt;&gt;"BW"),"Choose kg, lb or BW",IF(NOT(ISNUMBER(F459)),"Enter numeric load",IF(IF(G459="BW",F459&lt;&gt;0,F459&lt;=0),"Check load / unit",IF(COUNTIFS($A$6:$A$505,"="&amp;A459,$B$6:$B$505,"&gt;=1",$B$6:$B$505,"&lt;&gt;"&amp;B459)&gt;0,"ID has multiple dates",IF(COUNTIFS($A$6:$A$505,"="&amp;A459,$C$6:$C$505,"="&amp;C459,$D$6:$D$505,D459)&gt;1,"Duplicate set number",IF(G459="BW","Logged (BW)","Logged"))))))))))))),"Check numeric fields"))</x:f>
      </x:c>
      <x:c r="J459" s="42" t="str">
        <x:f>IF(I459="Logged",E459*F459,"")</x:f>
      </x:c>
      <x:c r="K459" s="43" t="str">
        <x:f>IF(LEFT(I459,6)="Logged",IF(COUNTIFS($A$6:A459,"="&amp;A459,$I$6:I459,"Logged")+COUNTIFS($A$6:A459,"="&amp;A459,$I$6:I459,"Logged (BW)")=1,1,0),"")</x:f>
      </x:c>
    </x:row>
    <x:row r="460" ht="25" customHeight="1">
      <x:c r="A460" s="30"/>
      <x:c r="B460" s="37"/>
      <x:c r="C460" s="7"/>
      <x:c r="D460" s="39"/>
      <x:c r="E460" s="39"/>
      <x:c r="F460" s="40"/>
      <x:c r="G460" s="41"/>
      <x:c r="H460" s="7"/>
      <x:c r="I460" s="22" t="str">
        <x:f>IF(COUNTA(A460:H460)=0,"",IFERROR(IF(OR(NOT(ISTEXT(A460)),LEN(TRIM(A460))=0,A460&lt;&gt;TRIM(A460)),"Check session ID",IF(OR(ISNUMBER(FIND("*",A460)),ISNUMBER(FIND("?",A460)),ISNUMBER(FIND("~",A460))),"Check ID characters",IF(OR(NOT(ISNUMBER(B460)),B460&lt;1,B460&gt;2958465,MOD(B460,1)&lt;&gt;0),"Check date",IF(OR(NOT(ISTEXT(C460)),LEN(TRIM(C460))=0,C460&lt;&gt;TRIM(C460)),"Check exercise name",IF(OR(ISNUMBER(FIND("*",C460)),ISNUMBER(FIND("?",C460)),ISNUMBER(FIND("~",C460))),"Check name characters",IF(OR(NOT(ISNUMBER(D460)),D460&lt;1,MOD(D460,1)&lt;&gt;0),"Check set number",IF(OR(NOT(ISNUMBER(E460)),E460&lt;1,MOD(E460,1)&lt;&gt;0),"Check reps",IF(AND(G460&lt;&gt;"kg",G460&lt;&gt;"lb",G460&lt;&gt;"BW"),"Choose kg, lb or BW",IF(NOT(ISNUMBER(F460)),"Enter numeric load",IF(IF(G460="BW",F460&lt;&gt;0,F460&lt;=0),"Check load / unit",IF(COUNTIFS($A$6:$A$505,"="&amp;A460,$B$6:$B$505,"&gt;=1",$B$6:$B$505,"&lt;&gt;"&amp;B460)&gt;0,"ID has multiple dates",IF(COUNTIFS($A$6:$A$505,"="&amp;A460,$C$6:$C$505,"="&amp;C460,$D$6:$D$505,D460)&gt;1,"Duplicate set number",IF(G460="BW","Logged (BW)","Logged"))))))))))))),"Check numeric fields"))</x:f>
      </x:c>
      <x:c r="J460" s="42" t="str">
        <x:f>IF(I460="Logged",E460*F460,"")</x:f>
      </x:c>
      <x:c r="K460" s="43" t="str">
        <x:f>IF(LEFT(I460,6)="Logged",IF(COUNTIFS($A$6:A460,"="&amp;A460,$I$6:I460,"Logged")+COUNTIFS($A$6:A460,"="&amp;A460,$I$6:I460,"Logged (BW)")=1,1,0),"")</x:f>
      </x:c>
    </x:row>
    <x:row r="461" ht="25" customHeight="1">
      <x:c r="A461" s="30"/>
      <x:c r="B461" s="37"/>
      <x:c r="C461" s="7"/>
      <x:c r="D461" s="39"/>
      <x:c r="E461" s="39"/>
      <x:c r="F461" s="40"/>
      <x:c r="G461" s="41"/>
      <x:c r="H461" s="7"/>
      <x:c r="I461" s="22" t="str">
        <x:f>IF(COUNTA(A461:H461)=0,"",IFERROR(IF(OR(NOT(ISTEXT(A461)),LEN(TRIM(A461))=0,A461&lt;&gt;TRIM(A461)),"Check session ID",IF(OR(ISNUMBER(FIND("*",A461)),ISNUMBER(FIND("?",A461)),ISNUMBER(FIND("~",A461))),"Check ID characters",IF(OR(NOT(ISNUMBER(B461)),B461&lt;1,B461&gt;2958465,MOD(B461,1)&lt;&gt;0),"Check date",IF(OR(NOT(ISTEXT(C461)),LEN(TRIM(C461))=0,C461&lt;&gt;TRIM(C461)),"Check exercise name",IF(OR(ISNUMBER(FIND("*",C461)),ISNUMBER(FIND("?",C461)),ISNUMBER(FIND("~",C461))),"Check name characters",IF(OR(NOT(ISNUMBER(D461)),D461&lt;1,MOD(D461,1)&lt;&gt;0),"Check set number",IF(OR(NOT(ISNUMBER(E461)),E461&lt;1,MOD(E461,1)&lt;&gt;0),"Check reps",IF(AND(G461&lt;&gt;"kg",G461&lt;&gt;"lb",G461&lt;&gt;"BW"),"Choose kg, lb or BW",IF(NOT(ISNUMBER(F461)),"Enter numeric load",IF(IF(G461="BW",F461&lt;&gt;0,F461&lt;=0),"Check load / unit",IF(COUNTIFS($A$6:$A$505,"="&amp;A461,$B$6:$B$505,"&gt;=1",$B$6:$B$505,"&lt;&gt;"&amp;B461)&gt;0,"ID has multiple dates",IF(COUNTIFS($A$6:$A$505,"="&amp;A461,$C$6:$C$505,"="&amp;C461,$D$6:$D$505,D461)&gt;1,"Duplicate set number",IF(G461="BW","Logged (BW)","Logged"))))))))))))),"Check numeric fields"))</x:f>
      </x:c>
      <x:c r="J461" s="42" t="str">
        <x:f>IF(I461="Logged",E461*F461,"")</x:f>
      </x:c>
      <x:c r="K461" s="43" t="str">
        <x:f>IF(LEFT(I461,6)="Logged",IF(COUNTIFS($A$6:A461,"="&amp;A461,$I$6:I461,"Logged")+COUNTIFS($A$6:A461,"="&amp;A461,$I$6:I461,"Logged (BW)")=1,1,0),"")</x:f>
      </x:c>
    </x:row>
    <x:row r="462" ht="25" customHeight="1">
      <x:c r="A462" s="30"/>
      <x:c r="B462" s="37"/>
      <x:c r="C462" s="7"/>
      <x:c r="D462" s="39"/>
      <x:c r="E462" s="39"/>
      <x:c r="F462" s="40"/>
      <x:c r="G462" s="41"/>
      <x:c r="H462" s="7"/>
      <x:c r="I462" s="22" t="str">
        <x:f>IF(COUNTA(A462:H462)=0,"",IFERROR(IF(OR(NOT(ISTEXT(A462)),LEN(TRIM(A462))=0,A462&lt;&gt;TRIM(A462)),"Check session ID",IF(OR(ISNUMBER(FIND("*",A462)),ISNUMBER(FIND("?",A462)),ISNUMBER(FIND("~",A462))),"Check ID characters",IF(OR(NOT(ISNUMBER(B462)),B462&lt;1,B462&gt;2958465,MOD(B462,1)&lt;&gt;0),"Check date",IF(OR(NOT(ISTEXT(C462)),LEN(TRIM(C462))=0,C462&lt;&gt;TRIM(C462)),"Check exercise name",IF(OR(ISNUMBER(FIND("*",C462)),ISNUMBER(FIND("?",C462)),ISNUMBER(FIND("~",C462))),"Check name characters",IF(OR(NOT(ISNUMBER(D462)),D462&lt;1,MOD(D462,1)&lt;&gt;0),"Check set number",IF(OR(NOT(ISNUMBER(E462)),E462&lt;1,MOD(E462,1)&lt;&gt;0),"Check reps",IF(AND(G462&lt;&gt;"kg",G462&lt;&gt;"lb",G462&lt;&gt;"BW"),"Choose kg, lb or BW",IF(NOT(ISNUMBER(F462)),"Enter numeric load",IF(IF(G462="BW",F462&lt;&gt;0,F462&lt;=0),"Check load / unit",IF(COUNTIFS($A$6:$A$505,"="&amp;A462,$B$6:$B$505,"&gt;=1",$B$6:$B$505,"&lt;&gt;"&amp;B462)&gt;0,"ID has multiple dates",IF(COUNTIFS($A$6:$A$505,"="&amp;A462,$C$6:$C$505,"="&amp;C462,$D$6:$D$505,D462)&gt;1,"Duplicate set number",IF(G462="BW","Logged (BW)","Logged"))))))))))))),"Check numeric fields"))</x:f>
      </x:c>
      <x:c r="J462" s="42" t="str">
        <x:f>IF(I462="Logged",E462*F462,"")</x:f>
      </x:c>
      <x:c r="K462" s="43" t="str">
        <x:f>IF(LEFT(I462,6)="Logged",IF(COUNTIFS($A$6:A462,"="&amp;A462,$I$6:I462,"Logged")+COUNTIFS($A$6:A462,"="&amp;A462,$I$6:I462,"Logged (BW)")=1,1,0),"")</x:f>
      </x:c>
    </x:row>
    <x:row r="463" ht="25" customHeight="1">
      <x:c r="A463" s="30"/>
      <x:c r="B463" s="37"/>
      <x:c r="C463" s="7"/>
      <x:c r="D463" s="39"/>
      <x:c r="E463" s="39"/>
      <x:c r="F463" s="40"/>
      <x:c r="G463" s="41"/>
      <x:c r="H463" s="7"/>
      <x:c r="I463" s="22" t="str">
        <x:f>IF(COUNTA(A463:H463)=0,"",IFERROR(IF(OR(NOT(ISTEXT(A463)),LEN(TRIM(A463))=0,A463&lt;&gt;TRIM(A463)),"Check session ID",IF(OR(ISNUMBER(FIND("*",A463)),ISNUMBER(FIND("?",A463)),ISNUMBER(FIND("~",A463))),"Check ID characters",IF(OR(NOT(ISNUMBER(B463)),B463&lt;1,B463&gt;2958465,MOD(B463,1)&lt;&gt;0),"Check date",IF(OR(NOT(ISTEXT(C463)),LEN(TRIM(C463))=0,C463&lt;&gt;TRIM(C463)),"Check exercise name",IF(OR(ISNUMBER(FIND("*",C463)),ISNUMBER(FIND("?",C463)),ISNUMBER(FIND("~",C463))),"Check name characters",IF(OR(NOT(ISNUMBER(D463)),D463&lt;1,MOD(D463,1)&lt;&gt;0),"Check set number",IF(OR(NOT(ISNUMBER(E463)),E463&lt;1,MOD(E463,1)&lt;&gt;0),"Check reps",IF(AND(G463&lt;&gt;"kg",G463&lt;&gt;"lb",G463&lt;&gt;"BW"),"Choose kg, lb or BW",IF(NOT(ISNUMBER(F463)),"Enter numeric load",IF(IF(G463="BW",F463&lt;&gt;0,F463&lt;=0),"Check load / unit",IF(COUNTIFS($A$6:$A$505,"="&amp;A463,$B$6:$B$505,"&gt;=1",$B$6:$B$505,"&lt;&gt;"&amp;B463)&gt;0,"ID has multiple dates",IF(COUNTIFS($A$6:$A$505,"="&amp;A463,$C$6:$C$505,"="&amp;C463,$D$6:$D$505,D463)&gt;1,"Duplicate set number",IF(G463="BW","Logged (BW)","Logged"))))))))))))),"Check numeric fields"))</x:f>
      </x:c>
      <x:c r="J463" s="42" t="str">
        <x:f>IF(I463="Logged",E463*F463,"")</x:f>
      </x:c>
      <x:c r="K463" s="43" t="str">
        <x:f>IF(LEFT(I463,6)="Logged",IF(COUNTIFS($A$6:A463,"="&amp;A463,$I$6:I463,"Logged")+COUNTIFS($A$6:A463,"="&amp;A463,$I$6:I463,"Logged (BW)")=1,1,0),"")</x:f>
      </x:c>
    </x:row>
    <x:row r="464" ht="25" customHeight="1">
      <x:c r="A464" s="30"/>
      <x:c r="B464" s="37"/>
      <x:c r="C464" s="7"/>
      <x:c r="D464" s="39"/>
      <x:c r="E464" s="39"/>
      <x:c r="F464" s="40"/>
      <x:c r="G464" s="41"/>
      <x:c r="H464" s="7"/>
      <x:c r="I464" s="22" t="str">
        <x:f>IF(COUNTA(A464:H464)=0,"",IFERROR(IF(OR(NOT(ISTEXT(A464)),LEN(TRIM(A464))=0,A464&lt;&gt;TRIM(A464)),"Check session ID",IF(OR(ISNUMBER(FIND("*",A464)),ISNUMBER(FIND("?",A464)),ISNUMBER(FIND("~",A464))),"Check ID characters",IF(OR(NOT(ISNUMBER(B464)),B464&lt;1,B464&gt;2958465,MOD(B464,1)&lt;&gt;0),"Check date",IF(OR(NOT(ISTEXT(C464)),LEN(TRIM(C464))=0,C464&lt;&gt;TRIM(C464)),"Check exercise name",IF(OR(ISNUMBER(FIND("*",C464)),ISNUMBER(FIND("?",C464)),ISNUMBER(FIND("~",C464))),"Check name characters",IF(OR(NOT(ISNUMBER(D464)),D464&lt;1,MOD(D464,1)&lt;&gt;0),"Check set number",IF(OR(NOT(ISNUMBER(E464)),E464&lt;1,MOD(E464,1)&lt;&gt;0),"Check reps",IF(AND(G464&lt;&gt;"kg",G464&lt;&gt;"lb",G464&lt;&gt;"BW"),"Choose kg, lb or BW",IF(NOT(ISNUMBER(F464)),"Enter numeric load",IF(IF(G464="BW",F464&lt;&gt;0,F464&lt;=0),"Check load / unit",IF(COUNTIFS($A$6:$A$505,"="&amp;A464,$B$6:$B$505,"&gt;=1",$B$6:$B$505,"&lt;&gt;"&amp;B464)&gt;0,"ID has multiple dates",IF(COUNTIFS($A$6:$A$505,"="&amp;A464,$C$6:$C$505,"="&amp;C464,$D$6:$D$505,D464)&gt;1,"Duplicate set number",IF(G464="BW","Logged (BW)","Logged"))))))))))))),"Check numeric fields"))</x:f>
      </x:c>
      <x:c r="J464" s="42" t="str">
        <x:f>IF(I464="Logged",E464*F464,"")</x:f>
      </x:c>
      <x:c r="K464" s="43" t="str">
        <x:f>IF(LEFT(I464,6)="Logged",IF(COUNTIFS($A$6:A464,"="&amp;A464,$I$6:I464,"Logged")+COUNTIFS($A$6:A464,"="&amp;A464,$I$6:I464,"Logged (BW)")=1,1,0),"")</x:f>
      </x:c>
    </x:row>
    <x:row r="465" ht="25" customHeight="1">
      <x:c r="A465" s="30"/>
      <x:c r="B465" s="37"/>
      <x:c r="C465" s="7"/>
      <x:c r="D465" s="39"/>
      <x:c r="E465" s="39"/>
      <x:c r="F465" s="40"/>
      <x:c r="G465" s="41"/>
      <x:c r="H465" s="7"/>
      <x:c r="I465" s="22" t="str">
        <x:f>IF(COUNTA(A465:H465)=0,"",IFERROR(IF(OR(NOT(ISTEXT(A465)),LEN(TRIM(A465))=0,A465&lt;&gt;TRIM(A465)),"Check session ID",IF(OR(ISNUMBER(FIND("*",A465)),ISNUMBER(FIND("?",A465)),ISNUMBER(FIND("~",A465))),"Check ID characters",IF(OR(NOT(ISNUMBER(B465)),B465&lt;1,B465&gt;2958465,MOD(B465,1)&lt;&gt;0),"Check date",IF(OR(NOT(ISTEXT(C465)),LEN(TRIM(C465))=0,C465&lt;&gt;TRIM(C465)),"Check exercise name",IF(OR(ISNUMBER(FIND("*",C465)),ISNUMBER(FIND("?",C465)),ISNUMBER(FIND("~",C465))),"Check name characters",IF(OR(NOT(ISNUMBER(D465)),D465&lt;1,MOD(D465,1)&lt;&gt;0),"Check set number",IF(OR(NOT(ISNUMBER(E465)),E465&lt;1,MOD(E465,1)&lt;&gt;0),"Check reps",IF(AND(G465&lt;&gt;"kg",G465&lt;&gt;"lb",G465&lt;&gt;"BW"),"Choose kg, lb or BW",IF(NOT(ISNUMBER(F465)),"Enter numeric load",IF(IF(G465="BW",F465&lt;&gt;0,F465&lt;=0),"Check load / unit",IF(COUNTIFS($A$6:$A$505,"="&amp;A465,$B$6:$B$505,"&gt;=1",$B$6:$B$505,"&lt;&gt;"&amp;B465)&gt;0,"ID has multiple dates",IF(COUNTIFS($A$6:$A$505,"="&amp;A465,$C$6:$C$505,"="&amp;C465,$D$6:$D$505,D465)&gt;1,"Duplicate set number",IF(G465="BW","Logged (BW)","Logged"))))))))))))),"Check numeric fields"))</x:f>
      </x:c>
      <x:c r="J465" s="42" t="str">
        <x:f>IF(I465="Logged",E465*F465,"")</x:f>
      </x:c>
      <x:c r="K465" s="43" t="str">
        <x:f>IF(LEFT(I465,6)="Logged",IF(COUNTIFS($A$6:A465,"="&amp;A465,$I$6:I465,"Logged")+COUNTIFS($A$6:A465,"="&amp;A465,$I$6:I465,"Logged (BW)")=1,1,0),"")</x:f>
      </x:c>
    </x:row>
    <x:row r="466" ht="25" customHeight="1">
      <x:c r="A466" s="30"/>
      <x:c r="B466" s="37"/>
      <x:c r="C466" s="7"/>
      <x:c r="D466" s="39"/>
      <x:c r="E466" s="39"/>
      <x:c r="F466" s="40"/>
      <x:c r="G466" s="41"/>
      <x:c r="H466" s="7"/>
      <x:c r="I466" s="22" t="str">
        <x:f>IF(COUNTA(A466:H466)=0,"",IFERROR(IF(OR(NOT(ISTEXT(A466)),LEN(TRIM(A466))=0,A466&lt;&gt;TRIM(A466)),"Check session ID",IF(OR(ISNUMBER(FIND("*",A466)),ISNUMBER(FIND("?",A466)),ISNUMBER(FIND("~",A466))),"Check ID characters",IF(OR(NOT(ISNUMBER(B466)),B466&lt;1,B466&gt;2958465,MOD(B466,1)&lt;&gt;0),"Check date",IF(OR(NOT(ISTEXT(C466)),LEN(TRIM(C466))=0,C466&lt;&gt;TRIM(C466)),"Check exercise name",IF(OR(ISNUMBER(FIND("*",C466)),ISNUMBER(FIND("?",C466)),ISNUMBER(FIND("~",C466))),"Check name characters",IF(OR(NOT(ISNUMBER(D466)),D466&lt;1,MOD(D466,1)&lt;&gt;0),"Check set number",IF(OR(NOT(ISNUMBER(E466)),E466&lt;1,MOD(E466,1)&lt;&gt;0),"Check reps",IF(AND(G466&lt;&gt;"kg",G466&lt;&gt;"lb",G466&lt;&gt;"BW"),"Choose kg, lb or BW",IF(NOT(ISNUMBER(F466)),"Enter numeric load",IF(IF(G466="BW",F466&lt;&gt;0,F466&lt;=0),"Check load / unit",IF(COUNTIFS($A$6:$A$505,"="&amp;A466,$B$6:$B$505,"&gt;=1",$B$6:$B$505,"&lt;&gt;"&amp;B466)&gt;0,"ID has multiple dates",IF(COUNTIFS($A$6:$A$505,"="&amp;A466,$C$6:$C$505,"="&amp;C466,$D$6:$D$505,D466)&gt;1,"Duplicate set number",IF(G466="BW","Logged (BW)","Logged"))))))))))))),"Check numeric fields"))</x:f>
      </x:c>
      <x:c r="J466" s="42" t="str">
        <x:f>IF(I466="Logged",E466*F466,"")</x:f>
      </x:c>
      <x:c r="K466" s="43" t="str">
        <x:f>IF(LEFT(I466,6)="Logged",IF(COUNTIFS($A$6:A466,"="&amp;A466,$I$6:I466,"Logged")+COUNTIFS($A$6:A466,"="&amp;A466,$I$6:I466,"Logged (BW)")=1,1,0),"")</x:f>
      </x:c>
    </x:row>
    <x:row r="467" ht="25" customHeight="1">
      <x:c r="A467" s="30"/>
      <x:c r="B467" s="37"/>
      <x:c r="C467" s="7"/>
      <x:c r="D467" s="39"/>
      <x:c r="E467" s="39"/>
      <x:c r="F467" s="40"/>
      <x:c r="G467" s="41"/>
      <x:c r="H467" s="7"/>
      <x:c r="I467" s="22" t="str">
        <x:f>IF(COUNTA(A467:H467)=0,"",IFERROR(IF(OR(NOT(ISTEXT(A467)),LEN(TRIM(A467))=0,A467&lt;&gt;TRIM(A467)),"Check session ID",IF(OR(ISNUMBER(FIND("*",A467)),ISNUMBER(FIND("?",A467)),ISNUMBER(FIND("~",A467))),"Check ID characters",IF(OR(NOT(ISNUMBER(B467)),B467&lt;1,B467&gt;2958465,MOD(B467,1)&lt;&gt;0),"Check date",IF(OR(NOT(ISTEXT(C467)),LEN(TRIM(C467))=0,C467&lt;&gt;TRIM(C467)),"Check exercise name",IF(OR(ISNUMBER(FIND("*",C467)),ISNUMBER(FIND("?",C467)),ISNUMBER(FIND("~",C467))),"Check name characters",IF(OR(NOT(ISNUMBER(D467)),D467&lt;1,MOD(D467,1)&lt;&gt;0),"Check set number",IF(OR(NOT(ISNUMBER(E467)),E467&lt;1,MOD(E467,1)&lt;&gt;0),"Check reps",IF(AND(G467&lt;&gt;"kg",G467&lt;&gt;"lb",G467&lt;&gt;"BW"),"Choose kg, lb or BW",IF(NOT(ISNUMBER(F467)),"Enter numeric load",IF(IF(G467="BW",F467&lt;&gt;0,F467&lt;=0),"Check load / unit",IF(COUNTIFS($A$6:$A$505,"="&amp;A467,$B$6:$B$505,"&gt;=1",$B$6:$B$505,"&lt;&gt;"&amp;B467)&gt;0,"ID has multiple dates",IF(COUNTIFS($A$6:$A$505,"="&amp;A467,$C$6:$C$505,"="&amp;C467,$D$6:$D$505,D467)&gt;1,"Duplicate set number",IF(G467="BW","Logged (BW)","Logged"))))))))))))),"Check numeric fields"))</x:f>
      </x:c>
      <x:c r="J467" s="42" t="str">
        <x:f>IF(I467="Logged",E467*F467,"")</x:f>
      </x:c>
      <x:c r="K467" s="43" t="str">
        <x:f>IF(LEFT(I467,6)="Logged",IF(COUNTIFS($A$6:A467,"="&amp;A467,$I$6:I467,"Logged")+COUNTIFS($A$6:A467,"="&amp;A467,$I$6:I467,"Logged (BW)")=1,1,0),"")</x:f>
      </x:c>
    </x:row>
    <x:row r="468" ht="25" customHeight="1">
      <x:c r="A468" s="30"/>
      <x:c r="B468" s="37"/>
      <x:c r="C468" s="7"/>
      <x:c r="D468" s="39"/>
      <x:c r="E468" s="39"/>
      <x:c r="F468" s="40"/>
      <x:c r="G468" s="41"/>
      <x:c r="H468" s="7"/>
      <x:c r="I468" s="22" t="str">
        <x:f>IF(COUNTA(A468:H468)=0,"",IFERROR(IF(OR(NOT(ISTEXT(A468)),LEN(TRIM(A468))=0,A468&lt;&gt;TRIM(A468)),"Check session ID",IF(OR(ISNUMBER(FIND("*",A468)),ISNUMBER(FIND("?",A468)),ISNUMBER(FIND("~",A468))),"Check ID characters",IF(OR(NOT(ISNUMBER(B468)),B468&lt;1,B468&gt;2958465,MOD(B468,1)&lt;&gt;0),"Check date",IF(OR(NOT(ISTEXT(C468)),LEN(TRIM(C468))=0,C468&lt;&gt;TRIM(C468)),"Check exercise name",IF(OR(ISNUMBER(FIND("*",C468)),ISNUMBER(FIND("?",C468)),ISNUMBER(FIND("~",C468))),"Check name characters",IF(OR(NOT(ISNUMBER(D468)),D468&lt;1,MOD(D468,1)&lt;&gt;0),"Check set number",IF(OR(NOT(ISNUMBER(E468)),E468&lt;1,MOD(E468,1)&lt;&gt;0),"Check reps",IF(AND(G468&lt;&gt;"kg",G468&lt;&gt;"lb",G468&lt;&gt;"BW"),"Choose kg, lb or BW",IF(NOT(ISNUMBER(F468)),"Enter numeric load",IF(IF(G468="BW",F468&lt;&gt;0,F468&lt;=0),"Check load / unit",IF(COUNTIFS($A$6:$A$505,"="&amp;A468,$B$6:$B$505,"&gt;=1",$B$6:$B$505,"&lt;&gt;"&amp;B468)&gt;0,"ID has multiple dates",IF(COUNTIFS($A$6:$A$505,"="&amp;A468,$C$6:$C$505,"="&amp;C468,$D$6:$D$505,D468)&gt;1,"Duplicate set number",IF(G468="BW","Logged (BW)","Logged"))))))))))))),"Check numeric fields"))</x:f>
      </x:c>
      <x:c r="J468" s="42" t="str">
        <x:f>IF(I468="Logged",E468*F468,"")</x:f>
      </x:c>
      <x:c r="K468" s="43" t="str">
        <x:f>IF(LEFT(I468,6)="Logged",IF(COUNTIFS($A$6:A468,"="&amp;A468,$I$6:I468,"Logged")+COUNTIFS($A$6:A468,"="&amp;A468,$I$6:I468,"Logged (BW)")=1,1,0),"")</x:f>
      </x:c>
    </x:row>
    <x:row r="469" ht="25" customHeight="1">
      <x:c r="A469" s="30"/>
      <x:c r="B469" s="37"/>
      <x:c r="C469" s="7"/>
      <x:c r="D469" s="39"/>
      <x:c r="E469" s="39"/>
      <x:c r="F469" s="40"/>
      <x:c r="G469" s="41"/>
      <x:c r="H469" s="7"/>
      <x:c r="I469" s="22" t="str">
        <x:f>IF(COUNTA(A469:H469)=0,"",IFERROR(IF(OR(NOT(ISTEXT(A469)),LEN(TRIM(A469))=0,A469&lt;&gt;TRIM(A469)),"Check session ID",IF(OR(ISNUMBER(FIND("*",A469)),ISNUMBER(FIND("?",A469)),ISNUMBER(FIND("~",A469))),"Check ID characters",IF(OR(NOT(ISNUMBER(B469)),B469&lt;1,B469&gt;2958465,MOD(B469,1)&lt;&gt;0),"Check date",IF(OR(NOT(ISTEXT(C469)),LEN(TRIM(C469))=0,C469&lt;&gt;TRIM(C469)),"Check exercise name",IF(OR(ISNUMBER(FIND("*",C469)),ISNUMBER(FIND("?",C469)),ISNUMBER(FIND("~",C469))),"Check name characters",IF(OR(NOT(ISNUMBER(D469)),D469&lt;1,MOD(D469,1)&lt;&gt;0),"Check set number",IF(OR(NOT(ISNUMBER(E469)),E469&lt;1,MOD(E469,1)&lt;&gt;0),"Check reps",IF(AND(G469&lt;&gt;"kg",G469&lt;&gt;"lb",G469&lt;&gt;"BW"),"Choose kg, lb or BW",IF(NOT(ISNUMBER(F469)),"Enter numeric load",IF(IF(G469="BW",F469&lt;&gt;0,F469&lt;=0),"Check load / unit",IF(COUNTIFS($A$6:$A$505,"="&amp;A469,$B$6:$B$505,"&gt;=1",$B$6:$B$505,"&lt;&gt;"&amp;B469)&gt;0,"ID has multiple dates",IF(COUNTIFS($A$6:$A$505,"="&amp;A469,$C$6:$C$505,"="&amp;C469,$D$6:$D$505,D469)&gt;1,"Duplicate set number",IF(G469="BW","Logged (BW)","Logged"))))))))))))),"Check numeric fields"))</x:f>
      </x:c>
      <x:c r="J469" s="42" t="str">
        <x:f>IF(I469="Logged",E469*F469,"")</x:f>
      </x:c>
      <x:c r="K469" s="43" t="str">
        <x:f>IF(LEFT(I469,6)="Logged",IF(COUNTIFS($A$6:A469,"="&amp;A469,$I$6:I469,"Logged")+COUNTIFS($A$6:A469,"="&amp;A469,$I$6:I469,"Logged (BW)")=1,1,0),"")</x:f>
      </x:c>
    </x:row>
    <x:row r="470" ht="25" customHeight="1">
      <x:c r="A470" s="30"/>
      <x:c r="B470" s="37"/>
      <x:c r="C470" s="7"/>
      <x:c r="D470" s="39"/>
      <x:c r="E470" s="39"/>
      <x:c r="F470" s="40"/>
      <x:c r="G470" s="41"/>
      <x:c r="H470" s="7"/>
      <x:c r="I470" s="22" t="str">
        <x:f>IF(COUNTA(A470:H470)=0,"",IFERROR(IF(OR(NOT(ISTEXT(A470)),LEN(TRIM(A470))=0,A470&lt;&gt;TRIM(A470)),"Check session ID",IF(OR(ISNUMBER(FIND("*",A470)),ISNUMBER(FIND("?",A470)),ISNUMBER(FIND("~",A470))),"Check ID characters",IF(OR(NOT(ISNUMBER(B470)),B470&lt;1,B470&gt;2958465,MOD(B470,1)&lt;&gt;0),"Check date",IF(OR(NOT(ISTEXT(C470)),LEN(TRIM(C470))=0,C470&lt;&gt;TRIM(C470)),"Check exercise name",IF(OR(ISNUMBER(FIND("*",C470)),ISNUMBER(FIND("?",C470)),ISNUMBER(FIND("~",C470))),"Check name characters",IF(OR(NOT(ISNUMBER(D470)),D470&lt;1,MOD(D470,1)&lt;&gt;0),"Check set number",IF(OR(NOT(ISNUMBER(E470)),E470&lt;1,MOD(E470,1)&lt;&gt;0),"Check reps",IF(AND(G470&lt;&gt;"kg",G470&lt;&gt;"lb",G470&lt;&gt;"BW"),"Choose kg, lb or BW",IF(NOT(ISNUMBER(F470)),"Enter numeric load",IF(IF(G470="BW",F470&lt;&gt;0,F470&lt;=0),"Check load / unit",IF(COUNTIFS($A$6:$A$505,"="&amp;A470,$B$6:$B$505,"&gt;=1",$B$6:$B$505,"&lt;&gt;"&amp;B470)&gt;0,"ID has multiple dates",IF(COUNTIFS($A$6:$A$505,"="&amp;A470,$C$6:$C$505,"="&amp;C470,$D$6:$D$505,D470)&gt;1,"Duplicate set number",IF(G470="BW","Logged (BW)","Logged"))))))))))))),"Check numeric fields"))</x:f>
      </x:c>
      <x:c r="J470" s="42" t="str">
        <x:f>IF(I470="Logged",E470*F470,"")</x:f>
      </x:c>
      <x:c r="K470" s="43" t="str">
        <x:f>IF(LEFT(I470,6)="Logged",IF(COUNTIFS($A$6:A470,"="&amp;A470,$I$6:I470,"Logged")+COUNTIFS($A$6:A470,"="&amp;A470,$I$6:I470,"Logged (BW)")=1,1,0),"")</x:f>
      </x:c>
    </x:row>
    <x:row r="471" ht="25" customHeight="1">
      <x:c r="A471" s="30"/>
      <x:c r="B471" s="37"/>
      <x:c r="C471" s="7"/>
      <x:c r="D471" s="39"/>
      <x:c r="E471" s="39"/>
      <x:c r="F471" s="40"/>
      <x:c r="G471" s="41"/>
      <x:c r="H471" s="7"/>
      <x:c r="I471" s="22" t="str">
        <x:f>IF(COUNTA(A471:H471)=0,"",IFERROR(IF(OR(NOT(ISTEXT(A471)),LEN(TRIM(A471))=0,A471&lt;&gt;TRIM(A471)),"Check session ID",IF(OR(ISNUMBER(FIND("*",A471)),ISNUMBER(FIND("?",A471)),ISNUMBER(FIND("~",A471))),"Check ID characters",IF(OR(NOT(ISNUMBER(B471)),B471&lt;1,B471&gt;2958465,MOD(B471,1)&lt;&gt;0),"Check date",IF(OR(NOT(ISTEXT(C471)),LEN(TRIM(C471))=0,C471&lt;&gt;TRIM(C471)),"Check exercise name",IF(OR(ISNUMBER(FIND("*",C471)),ISNUMBER(FIND("?",C471)),ISNUMBER(FIND("~",C471))),"Check name characters",IF(OR(NOT(ISNUMBER(D471)),D471&lt;1,MOD(D471,1)&lt;&gt;0),"Check set number",IF(OR(NOT(ISNUMBER(E471)),E471&lt;1,MOD(E471,1)&lt;&gt;0),"Check reps",IF(AND(G471&lt;&gt;"kg",G471&lt;&gt;"lb",G471&lt;&gt;"BW"),"Choose kg, lb or BW",IF(NOT(ISNUMBER(F471)),"Enter numeric load",IF(IF(G471="BW",F471&lt;&gt;0,F471&lt;=0),"Check load / unit",IF(COUNTIFS($A$6:$A$505,"="&amp;A471,$B$6:$B$505,"&gt;=1",$B$6:$B$505,"&lt;&gt;"&amp;B471)&gt;0,"ID has multiple dates",IF(COUNTIFS($A$6:$A$505,"="&amp;A471,$C$6:$C$505,"="&amp;C471,$D$6:$D$505,D471)&gt;1,"Duplicate set number",IF(G471="BW","Logged (BW)","Logged"))))))))))))),"Check numeric fields"))</x:f>
      </x:c>
      <x:c r="J471" s="42" t="str">
        <x:f>IF(I471="Logged",E471*F471,"")</x:f>
      </x:c>
      <x:c r="K471" s="43" t="str">
        <x:f>IF(LEFT(I471,6)="Logged",IF(COUNTIFS($A$6:A471,"="&amp;A471,$I$6:I471,"Logged")+COUNTIFS($A$6:A471,"="&amp;A471,$I$6:I471,"Logged (BW)")=1,1,0),"")</x:f>
      </x:c>
    </x:row>
    <x:row r="472" ht="25" customHeight="1">
      <x:c r="A472" s="30"/>
      <x:c r="B472" s="37"/>
      <x:c r="C472" s="7"/>
      <x:c r="D472" s="39"/>
      <x:c r="E472" s="39"/>
      <x:c r="F472" s="40"/>
      <x:c r="G472" s="41"/>
      <x:c r="H472" s="7"/>
      <x:c r="I472" s="22" t="str">
        <x:f>IF(COUNTA(A472:H472)=0,"",IFERROR(IF(OR(NOT(ISTEXT(A472)),LEN(TRIM(A472))=0,A472&lt;&gt;TRIM(A472)),"Check session ID",IF(OR(ISNUMBER(FIND("*",A472)),ISNUMBER(FIND("?",A472)),ISNUMBER(FIND("~",A472))),"Check ID characters",IF(OR(NOT(ISNUMBER(B472)),B472&lt;1,B472&gt;2958465,MOD(B472,1)&lt;&gt;0),"Check date",IF(OR(NOT(ISTEXT(C472)),LEN(TRIM(C472))=0,C472&lt;&gt;TRIM(C472)),"Check exercise name",IF(OR(ISNUMBER(FIND("*",C472)),ISNUMBER(FIND("?",C472)),ISNUMBER(FIND("~",C472))),"Check name characters",IF(OR(NOT(ISNUMBER(D472)),D472&lt;1,MOD(D472,1)&lt;&gt;0),"Check set number",IF(OR(NOT(ISNUMBER(E472)),E472&lt;1,MOD(E472,1)&lt;&gt;0),"Check reps",IF(AND(G472&lt;&gt;"kg",G472&lt;&gt;"lb",G472&lt;&gt;"BW"),"Choose kg, lb or BW",IF(NOT(ISNUMBER(F472)),"Enter numeric load",IF(IF(G472="BW",F472&lt;&gt;0,F472&lt;=0),"Check load / unit",IF(COUNTIFS($A$6:$A$505,"="&amp;A472,$B$6:$B$505,"&gt;=1",$B$6:$B$505,"&lt;&gt;"&amp;B472)&gt;0,"ID has multiple dates",IF(COUNTIFS($A$6:$A$505,"="&amp;A472,$C$6:$C$505,"="&amp;C472,$D$6:$D$505,D472)&gt;1,"Duplicate set number",IF(G472="BW","Logged (BW)","Logged"))))))))))))),"Check numeric fields"))</x:f>
      </x:c>
      <x:c r="J472" s="42" t="str">
        <x:f>IF(I472="Logged",E472*F472,"")</x:f>
      </x:c>
      <x:c r="K472" s="43" t="str">
        <x:f>IF(LEFT(I472,6)="Logged",IF(COUNTIFS($A$6:A472,"="&amp;A472,$I$6:I472,"Logged")+COUNTIFS($A$6:A472,"="&amp;A472,$I$6:I472,"Logged (BW)")=1,1,0),"")</x:f>
      </x:c>
    </x:row>
    <x:row r="473" ht="25" customHeight="1">
      <x:c r="A473" s="30"/>
      <x:c r="B473" s="37"/>
      <x:c r="C473" s="7"/>
      <x:c r="D473" s="39"/>
      <x:c r="E473" s="39"/>
      <x:c r="F473" s="40"/>
      <x:c r="G473" s="41"/>
      <x:c r="H473" s="7"/>
      <x:c r="I473" s="22" t="str">
        <x:f>IF(COUNTA(A473:H473)=0,"",IFERROR(IF(OR(NOT(ISTEXT(A473)),LEN(TRIM(A473))=0,A473&lt;&gt;TRIM(A473)),"Check session ID",IF(OR(ISNUMBER(FIND("*",A473)),ISNUMBER(FIND("?",A473)),ISNUMBER(FIND("~",A473))),"Check ID characters",IF(OR(NOT(ISNUMBER(B473)),B473&lt;1,B473&gt;2958465,MOD(B473,1)&lt;&gt;0),"Check date",IF(OR(NOT(ISTEXT(C473)),LEN(TRIM(C473))=0,C473&lt;&gt;TRIM(C473)),"Check exercise name",IF(OR(ISNUMBER(FIND("*",C473)),ISNUMBER(FIND("?",C473)),ISNUMBER(FIND("~",C473))),"Check name characters",IF(OR(NOT(ISNUMBER(D473)),D473&lt;1,MOD(D473,1)&lt;&gt;0),"Check set number",IF(OR(NOT(ISNUMBER(E473)),E473&lt;1,MOD(E473,1)&lt;&gt;0),"Check reps",IF(AND(G473&lt;&gt;"kg",G473&lt;&gt;"lb",G473&lt;&gt;"BW"),"Choose kg, lb or BW",IF(NOT(ISNUMBER(F473)),"Enter numeric load",IF(IF(G473="BW",F473&lt;&gt;0,F473&lt;=0),"Check load / unit",IF(COUNTIFS($A$6:$A$505,"="&amp;A473,$B$6:$B$505,"&gt;=1",$B$6:$B$505,"&lt;&gt;"&amp;B473)&gt;0,"ID has multiple dates",IF(COUNTIFS($A$6:$A$505,"="&amp;A473,$C$6:$C$505,"="&amp;C473,$D$6:$D$505,D473)&gt;1,"Duplicate set number",IF(G473="BW","Logged (BW)","Logged"))))))))))))),"Check numeric fields"))</x:f>
      </x:c>
      <x:c r="J473" s="42" t="str">
        <x:f>IF(I473="Logged",E473*F473,"")</x:f>
      </x:c>
      <x:c r="K473" s="43" t="str">
        <x:f>IF(LEFT(I473,6)="Logged",IF(COUNTIFS($A$6:A473,"="&amp;A473,$I$6:I473,"Logged")+COUNTIFS($A$6:A473,"="&amp;A473,$I$6:I473,"Logged (BW)")=1,1,0),"")</x:f>
      </x:c>
    </x:row>
    <x:row r="474" ht="25" customHeight="1">
      <x:c r="A474" s="30"/>
      <x:c r="B474" s="37"/>
      <x:c r="C474" s="7"/>
      <x:c r="D474" s="39"/>
      <x:c r="E474" s="39"/>
      <x:c r="F474" s="40"/>
      <x:c r="G474" s="41"/>
      <x:c r="H474" s="7"/>
      <x:c r="I474" s="22" t="str">
        <x:f>IF(COUNTA(A474:H474)=0,"",IFERROR(IF(OR(NOT(ISTEXT(A474)),LEN(TRIM(A474))=0,A474&lt;&gt;TRIM(A474)),"Check session ID",IF(OR(ISNUMBER(FIND("*",A474)),ISNUMBER(FIND("?",A474)),ISNUMBER(FIND("~",A474))),"Check ID characters",IF(OR(NOT(ISNUMBER(B474)),B474&lt;1,B474&gt;2958465,MOD(B474,1)&lt;&gt;0),"Check date",IF(OR(NOT(ISTEXT(C474)),LEN(TRIM(C474))=0,C474&lt;&gt;TRIM(C474)),"Check exercise name",IF(OR(ISNUMBER(FIND("*",C474)),ISNUMBER(FIND("?",C474)),ISNUMBER(FIND("~",C474))),"Check name characters",IF(OR(NOT(ISNUMBER(D474)),D474&lt;1,MOD(D474,1)&lt;&gt;0),"Check set number",IF(OR(NOT(ISNUMBER(E474)),E474&lt;1,MOD(E474,1)&lt;&gt;0),"Check reps",IF(AND(G474&lt;&gt;"kg",G474&lt;&gt;"lb",G474&lt;&gt;"BW"),"Choose kg, lb or BW",IF(NOT(ISNUMBER(F474)),"Enter numeric load",IF(IF(G474="BW",F474&lt;&gt;0,F474&lt;=0),"Check load / unit",IF(COUNTIFS($A$6:$A$505,"="&amp;A474,$B$6:$B$505,"&gt;=1",$B$6:$B$505,"&lt;&gt;"&amp;B474)&gt;0,"ID has multiple dates",IF(COUNTIFS($A$6:$A$505,"="&amp;A474,$C$6:$C$505,"="&amp;C474,$D$6:$D$505,D474)&gt;1,"Duplicate set number",IF(G474="BW","Logged (BW)","Logged"))))))))))))),"Check numeric fields"))</x:f>
      </x:c>
      <x:c r="J474" s="42" t="str">
        <x:f>IF(I474="Logged",E474*F474,"")</x:f>
      </x:c>
      <x:c r="K474" s="43" t="str">
        <x:f>IF(LEFT(I474,6)="Logged",IF(COUNTIFS($A$6:A474,"="&amp;A474,$I$6:I474,"Logged")+COUNTIFS($A$6:A474,"="&amp;A474,$I$6:I474,"Logged (BW)")=1,1,0),"")</x:f>
      </x:c>
    </x:row>
    <x:row r="475" ht="25" customHeight="1">
      <x:c r="A475" s="30"/>
      <x:c r="B475" s="37"/>
      <x:c r="C475" s="7"/>
      <x:c r="D475" s="39"/>
      <x:c r="E475" s="39"/>
      <x:c r="F475" s="40"/>
      <x:c r="G475" s="41"/>
      <x:c r="H475" s="7"/>
      <x:c r="I475" s="22" t="str">
        <x:f>IF(COUNTA(A475:H475)=0,"",IFERROR(IF(OR(NOT(ISTEXT(A475)),LEN(TRIM(A475))=0,A475&lt;&gt;TRIM(A475)),"Check session ID",IF(OR(ISNUMBER(FIND("*",A475)),ISNUMBER(FIND("?",A475)),ISNUMBER(FIND("~",A475))),"Check ID characters",IF(OR(NOT(ISNUMBER(B475)),B475&lt;1,B475&gt;2958465,MOD(B475,1)&lt;&gt;0),"Check date",IF(OR(NOT(ISTEXT(C475)),LEN(TRIM(C475))=0,C475&lt;&gt;TRIM(C475)),"Check exercise name",IF(OR(ISNUMBER(FIND("*",C475)),ISNUMBER(FIND("?",C475)),ISNUMBER(FIND("~",C475))),"Check name characters",IF(OR(NOT(ISNUMBER(D475)),D475&lt;1,MOD(D475,1)&lt;&gt;0),"Check set number",IF(OR(NOT(ISNUMBER(E475)),E475&lt;1,MOD(E475,1)&lt;&gt;0),"Check reps",IF(AND(G475&lt;&gt;"kg",G475&lt;&gt;"lb",G475&lt;&gt;"BW"),"Choose kg, lb or BW",IF(NOT(ISNUMBER(F475)),"Enter numeric load",IF(IF(G475="BW",F475&lt;&gt;0,F475&lt;=0),"Check load / unit",IF(COUNTIFS($A$6:$A$505,"="&amp;A475,$B$6:$B$505,"&gt;=1",$B$6:$B$505,"&lt;&gt;"&amp;B475)&gt;0,"ID has multiple dates",IF(COUNTIFS($A$6:$A$505,"="&amp;A475,$C$6:$C$505,"="&amp;C475,$D$6:$D$505,D475)&gt;1,"Duplicate set number",IF(G475="BW","Logged (BW)","Logged"))))))))))))),"Check numeric fields"))</x:f>
      </x:c>
      <x:c r="J475" s="42" t="str">
        <x:f>IF(I475="Logged",E475*F475,"")</x:f>
      </x:c>
      <x:c r="K475" s="43" t="str">
        <x:f>IF(LEFT(I475,6)="Logged",IF(COUNTIFS($A$6:A475,"="&amp;A475,$I$6:I475,"Logged")+COUNTIFS($A$6:A475,"="&amp;A475,$I$6:I475,"Logged (BW)")=1,1,0),"")</x:f>
      </x:c>
    </x:row>
    <x:row r="476" ht="25" customHeight="1">
      <x:c r="A476" s="30"/>
      <x:c r="B476" s="37"/>
      <x:c r="C476" s="7"/>
      <x:c r="D476" s="39"/>
      <x:c r="E476" s="39"/>
      <x:c r="F476" s="40"/>
      <x:c r="G476" s="41"/>
      <x:c r="H476" s="7"/>
      <x:c r="I476" s="22" t="str">
        <x:f>IF(COUNTA(A476:H476)=0,"",IFERROR(IF(OR(NOT(ISTEXT(A476)),LEN(TRIM(A476))=0,A476&lt;&gt;TRIM(A476)),"Check session ID",IF(OR(ISNUMBER(FIND("*",A476)),ISNUMBER(FIND("?",A476)),ISNUMBER(FIND("~",A476))),"Check ID characters",IF(OR(NOT(ISNUMBER(B476)),B476&lt;1,B476&gt;2958465,MOD(B476,1)&lt;&gt;0),"Check date",IF(OR(NOT(ISTEXT(C476)),LEN(TRIM(C476))=0,C476&lt;&gt;TRIM(C476)),"Check exercise name",IF(OR(ISNUMBER(FIND("*",C476)),ISNUMBER(FIND("?",C476)),ISNUMBER(FIND("~",C476))),"Check name characters",IF(OR(NOT(ISNUMBER(D476)),D476&lt;1,MOD(D476,1)&lt;&gt;0),"Check set number",IF(OR(NOT(ISNUMBER(E476)),E476&lt;1,MOD(E476,1)&lt;&gt;0),"Check reps",IF(AND(G476&lt;&gt;"kg",G476&lt;&gt;"lb",G476&lt;&gt;"BW"),"Choose kg, lb or BW",IF(NOT(ISNUMBER(F476)),"Enter numeric load",IF(IF(G476="BW",F476&lt;&gt;0,F476&lt;=0),"Check load / unit",IF(COUNTIFS($A$6:$A$505,"="&amp;A476,$B$6:$B$505,"&gt;=1",$B$6:$B$505,"&lt;&gt;"&amp;B476)&gt;0,"ID has multiple dates",IF(COUNTIFS($A$6:$A$505,"="&amp;A476,$C$6:$C$505,"="&amp;C476,$D$6:$D$505,D476)&gt;1,"Duplicate set number",IF(G476="BW","Logged (BW)","Logged"))))))))))))),"Check numeric fields"))</x:f>
      </x:c>
      <x:c r="J476" s="42" t="str">
        <x:f>IF(I476="Logged",E476*F476,"")</x:f>
      </x:c>
      <x:c r="K476" s="43" t="str">
        <x:f>IF(LEFT(I476,6)="Logged",IF(COUNTIFS($A$6:A476,"="&amp;A476,$I$6:I476,"Logged")+COUNTIFS($A$6:A476,"="&amp;A476,$I$6:I476,"Logged (BW)")=1,1,0),"")</x:f>
      </x:c>
    </x:row>
    <x:row r="477" ht="25" customHeight="1">
      <x:c r="A477" s="30"/>
      <x:c r="B477" s="37"/>
      <x:c r="C477" s="7"/>
      <x:c r="D477" s="39"/>
      <x:c r="E477" s="39"/>
      <x:c r="F477" s="40"/>
      <x:c r="G477" s="41"/>
      <x:c r="H477" s="7"/>
      <x:c r="I477" s="22" t="str">
        <x:f>IF(COUNTA(A477:H477)=0,"",IFERROR(IF(OR(NOT(ISTEXT(A477)),LEN(TRIM(A477))=0,A477&lt;&gt;TRIM(A477)),"Check session ID",IF(OR(ISNUMBER(FIND("*",A477)),ISNUMBER(FIND("?",A477)),ISNUMBER(FIND("~",A477))),"Check ID characters",IF(OR(NOT(ISNUMBER(B477)),B477&lt;1,B477&gt;2958465,MOD(B477,1)&lt;&gt;0),"Check date",IF(OR(NOT(ISTEXT(C477)),LEN(TRIM(C477))=0,C477&lt;&gt;TRIM(C477)),"Check exercise name",IF(OR(ISNUMBER(FIND("*",C477)),ISNUMBER(FIND("?",C477)),ISNUMBER(FIND("~",C477))),"Check name characters",IF(OR(NOT(ISNUMBER(D477)),D477&lt;1,MOD(D477,1)&lt;&gt;0),"Check set number",IF(OR(NOT(ISNUMBER(E477)),E477&lt;1,MOD(E477,1)&lt;&gt;0),"Check reps",IF(AND(G477&lt;&gt;"kg",G477&lt;&gt;"lb",G477&lt;&gt;"BW"),"Choose kg, lb or BW",IF(NOT(ISNUMBER(F477)),"Enter numeric load",IF(IF(G477="BW",F477&lt;&gt;0,F477&lt;=0),"Check load / unit",IF(COUNTIFS($A$6:$A$505,"="&amp;A477,$B$6:$B$505,"&gt;=1",$B$6:$B$505,"&lt;&gt;"&amp;B477)&gt;0,"ID has multiple dates",IF(COUNTIFS($A$6:$A$505,"="&amp;A477,$C$6:$C$505,"="&amp;C477,$D$6:$D$505,D477)&gt;1,"Duplicate set number",IF(G477="BW","Logged (BW)","Logged"))))))))))))),"Check numeric fields"))</x:f>
      </x:c>
      <x:c r="J477" s="42" t="str">
        <x:f>IF(I477="Logged",E477*F477,"")</x:f>
      </x:c>
      <x:c r="K477" s="43" t="str">
        <x:f>IF(LEFT(I477,6)="Logged",IF(COUNTIFS($A$6:A477,"="&amp;A477,$I$6:I477,"Logged")+COUNTIFS($A$6:A477,"="&amp;A477,$I$6:I477,"Logged (BW)")=1,1,0),"")</x:f>
      </x:c>
    </x:row>
    <x:row r="478" ht="25" customHeight="1">
      <x:c r="A478" s="30"/>
      <x:c r="B478" s="37"/>
      <x:c r="C478" s="7"/>
      <x:c r="D478" s="39"/>
      <x:c r="E478" s="39"/>
      <x:c r="F478" s="40"/>
      <x:c r="G478" s="41"/>
      <x:c r="H478" s="7"/>
      <x:c r="I478" s="22" t="str">
        <x:f>IF(COUNTA(A478:H478)=0,"",IFERROR(IF(OR(NOT(ISTEXT(A478)),LEN(TRIM(A478))=0,A478&lt;&gt;TRIM(A478)),"Check session ID",IF(OR(ISNUMBER(FIND("*",A478)),ISNUMBER(FIND("?",A478)),ISNUMBER(FIND("~",A478))),"Check ID characters",IF(OR(NOT(ISNUMBER(B478)),B478&lt;1,B478&gt;2958465,MOD(B478,1)&lt;&gt;0),"Check date",IF(OR(NOT(ISTEXT(C478)),LEN(TRIM(C478))=0,C478&lt;&gt;TRIM(C478)),"Check exercise name",IF(OR(ISNUMBER(FIND("*",C478)),ISNUMBER(FIND("?",C478)),ISNUMBER(FIND("~",C478))),"Check name characters",IF(OR(NOT(ISNUMBER(D478)),D478&lt;1,MOD(D478,1)&lt;&gt;0),"Check set number",IF(OR(NOT(ISNUMBER(E478)),E478&lt;1,MOD(E478,1)&lt;&gt;0),"Check reps",IF(AND(G478&lt;&gt;"kg",G478&lt;&gt;"lb",G478&lt;&gt;"BW"),"Choose kg, lb or BW",IF(NOT(ISNUMBER(F478)),"Enter numeric load",IF(IF(G478="BW",F478&lt;&gt;0,F478&lt;=0),"Check load / unit",IF(COUNTIFS($A$6:$A$505,"="&amp;A478,$B$6:$B$505,"&gt;=1",$B$6:$B$505,"&lt;&gt;"&amp;B478)&gt;0,"ID has multiple dates",IF(COUNTIFS($A$6:$A$505,"="&amp;A478,$C$6:$C$505,"="&amp;C478,$D$6:$D$505,D478)&gt;1,"Duplicate set number",IF(G478="BW","Logged (BW)","Logged"))))))))))))),"Check numeric fields"))</x:f>
      </x:c>
      <x:c r="J478" s="42" t="str">
        <x:f>IF(I478="Logged",E478*F478,"")</x:f>
      </x:c>
      <x:c r="K478" s="43" t="str">
        <x:f>IF(LEFT(I478,6)="Logged",IF(COUNTIFS($A$6:A478,"="&amp;A478,$I$6:I478,"Logged")+COUNTIFS($A$6:A478,"="&amp;A478,$I$6:I478,"Logged (BW)")=1,1,0),"")</x:f>
      </x:c>
    </x:row>
    <x:row r="479" ht="25" customHeight="1">
      <x:c r="A479" s="30"/>
      <x:c r="B479" s="37"/>
      <x:c r="C479" s="7"/>
      <x:c r="D479" s="39"/>
      <x:c r="E479" s="39"/>
      <x:c r="F479" s="40"/>
      <x:c r="G479" s="41"/>
      <x:c r="H479" s="7"/>
      <x:c r="I479" s="22" t="str">
        <x:f>IF(COUNTA(A479:H479)=0,"",IFERROR(IF(OR(NOT(ISTEXT(A479)),LEN(TRIM(A479))=0,A479&lt;&gt;TRIM(A479)),"Check session ID",IF(OR(ISNUMBER(FIND("*",A479)),ISNUMBER(FIND("?",A479)),ISNUMBER(FIND("~",A479))),"Check ID characters",IF(OR(NOT(ISNUMBER(B479)),B479&lt;1,B479&gt;2958465,MOD(B479,1)&lt;&gt;0),"Check date",IF(OR(NOT(ISTEXT(C479)),LEN(TRIM(C479))=0,C479&lt;&gt;TRIM(C479)),"Check exercise name",IF(OR(ISNUMBER(FIND("*",C479)),ISNUMBER(FIND("?",C479)),ISNUMBER(FIND("~",C479))),"Check name characters",IF(OR(NOT(ISNUMBER(D479)),D479&lt;1,MOD(D479,1)&lt;&gt;0),"Check set number",IF(OR(NOT(ISNUMBER(E479)),E479&lt;1,MOD(E479,1)&lt;&gt;0),"Check reps",IF(AND(G479&lt;&gt;"kg",G479&lt;&gt;"lb",G479&lt;&gt;"BW"),"Choose kg, lb or BW",IF(NOT(ISNUMBER(F479)),"Enter numeric load",IF(IF(G479="BW",F479&lt;&gt;0,F479&lt;=0),"Check load / unit",IF(COUNTIFS($A$6:$A$505,"="&amp;A479,$B$6:$B$505,"&gt;=1",$B$6:$B$505,"&lt;&gt;"&amp;B479)&gt;0,"ID has multiple dates",IF(COUNTIFS($A$6:$A$505,"="&amp;A479,$C$6:$C$505,"="&amp;C479,$D$6:$D$505,D479)&gt;1,"Duplicate set number",IF(G479="BW","Logged (BW)","Logged"))))))))))))),"Check numeric fields"))</x:f>
      </x:c>
      <x:c r="J479" s="42" t="str">
        <x:f>IF(I479="Logged",E479*F479,"")</x:f>
      </x:c>
      <x:c r="K479" s="43" t="str">
        <x:f>IF(LEFT(I479,6)="Logged",IF(COUNTIFS($A$6:A479,"="&amp;A479,$I$6:I479,"Logged")+COUNTIFS($A$6:A479,"="&amp;A479,$I$6:I479,"Logged (BW)")=1,1,0),"")</x:f>
      </x:c>
    </x:row>
    <x:row r="480" ht="25" customHeight="1">
      <x:c r="A480" s="30"/>
      <x:c r="B480" s="37"/>
      <x:c r="C480" s="7"/>
      <x:c r="D480" s="39"/>
      <x:c r="E480" s="39"/>
      <x:c r="F480" s="40"/>
      <x:c r="G480" s="41"/>
      <x:c r="H480" s="7"/>
      <x:c r="I480" s="22" t="str">
        <x:f>IF(COUNTA(A480:H480)=0,"",IFERROR(IF(OR(NOT(ISTEXT(A480)),LEN(TRIM(A480))=0,A480&lt;&gt;TRIM(A480)),"Check session ID",IF(OR(ISNUMBER(FIND("*",A480)),ISNUMBER(FIND("?",A480)),ISNUMBER(FIND("~",A480))),"Check ID characters",IF(OR(NOT(ISNUMBER(B480)),B480&lt;1,B480&gt;2958465,MOD(B480,1)&lt;&gt;0),"Check date",IF(OR(NOT(ISTEXT(C480)),LEN(TRIM(C480))=0,C480&lt;&gt;TRIM(C480)),"Check exercise name",IF(OR(ISNUMBER(FIND("*",C480)),ISNUMBER(FIND("?",C480)),ISNUMBER(FIND("~",C480))),"Check name characters",IF(OR(NOT(ISNUMBER(D480)),D480&lt;1,MOD(D480,1)&lt;&gt;0),"Check set number",IF(OR(NOT(ISNUMBER(E480)),E480&lt;1,MOD(E480,1)&lt;&gt;0),"Check reps",IF(AND(G480&lt;&gt;"kg",G480&lt;&gt;"lb",G480&lt;&gt;"BW"),"Choose kg, lb or BW",IF(NOT(ISNUMBER(F480)),"Enter numeric load",IF(IF(G480="BW",F480&lt;&gt;0,F480&lt;=0),"Check load / unit",IF(COUNTIFS($A$6:$A$505,"="&amp;A480,$B$6:$B$505,"&gt;=1",$B$6:$B$505,"&lt;&gt;"&amp;B480)&gt;0,"ID has multiple dates",IF(COUNTIFS($A$6:$A$505,"="&amp;A480,$C$6:$C$505,"="&amp;C480,$D$6:$D$505,D480)&gt;1,"Duplicate set number",IF(G480="BW","Logged (BW)","Logged"))))))))))))),"Check numeric fields"))</x:f>
      </x:c>
      <x:c r="J480" s="42" t="str">
        <x:f>IF(I480="Logged",E480*F480,"")</x:f>
      </x:c>
      <x:c r="K480" s="43" t="str">
        <x:f>IF(LEFT(I480,6)="Logged",IF(COUNTIFS($A$6:A480,"="&amp;A480,$I$6:I480,"Logged")+COUNTIFS($A$6:A480,"="&amp;A480,$I$6:I480,"Logged (BW)")=1,1,0),"")</x:f>
      </x:c>
    </x:row>
    <x:row r="481" ht="25" customHeight="1">
      <x:c r="A481" s="30"/>
      <x:c r="B481" s="37"/>
      <x:c r="C481" s="7"/>
      <x:c r="D481" s="39"/>
      <x:c r="E481" s="39"/>
      <x:c r="F481" s="40"/>
      <x:c r="G481" s="41"/>
      <x:c r="H481" s="7"/>
      <x:c r="I481" s="22" t="str">
        <x:f>IF(COUNTA(A481:H481)=0,"",IFERROR(IF(OR(NOT(ISTEXT(A481)),LEN(TRIM(A481))=0,A481&lt;&gt;TRIM(A481)),"Check session ID",IF(OR(ISNUMBER(FIND("*",A481)),ISNUMBER(FIND("?",A481)),ISNUMBER(FIND("~",A481))),"Check ID characters",IF(OR(NOT(ISNUMBER(B481)),B481&lt;1,B481&gt;2958465,MOD(B481,1)&lt;&gt;0),"Check date",IF(OR(NOT(ISTEXT(C481)),LEN(TRIM(C481))=0,C481&lt;&gt;TRIM(C481)),"Check exercise name",IF(OR(ISNUMBER(FIND("*",C481)),ISNUMBER(FIND("?",C481)),ISNUMBER(FIND("~",C481))),"Check name characters",IF(OR(NOT(ISNUMBER(D481)),D481&lt;1,MOD(D481,1)&lt;&gt;0),"Check set number",IF(OR(NOT(ISNUMBER(E481)),E481&lt;1,MOD(E481,1)&lt;&gt;0),"Check reps",IF(AND(G481&lt;&gt;"kg",G481&lt;&gt;"lb",G481&lt;&gt;"BW"),"Choose kg, lb or BW",IF(NOT(ISNUMBER(F481)),"Enter numeric load",IF(IF(G481="BW",F481&lt;&gt;0,F481&lt;=0),"Check load / unit",IF(COUNTIFS($A$6:$A$505,"="&amp;A481,$B$6:$B$505,"&gt;=1",$B$6:$B$505,"&lt;&gt;"&amp;B481)&gt;0,"ID has multiple dates",IF(COUNTIFS($A$6:$A$505,"="&amp;A481,$C$6:$C$505,"="&amp;C481,$D$6:$D$505,D481)&gt;1,"Duplicate set number",IF(G481="BW","Logged (BW)","Logged"))))))))))))),"Check numeric fields"))</x:f>
      </x:c>
      <x:c r="J481" s="42" t="str">
        <x:f>IF(I481="Logged",E481*F481,"")</x:f>
      </x:c>
      <x:c r="K481" s="43" t="str">
        <x:f>IF(LEFT(I481,6)="Logged",IF(COUNTIFS($A$6:A481,"="&amp;A481,$I$6:I481,"Logged")+COUNTIFS($A$6:A481,"="&amp;A481,$I$6:I481,"Logged (BW)")=1,1,0),"")</x:f>
      </x:c>
    </x:row>
    <x:row r="482" ht="25" customHeight="1">
      <x:c r="A482" s="30"/>
      <x:c r="B482" s="37"/>
      <x:c r="C482" s="7"/>
      <x:c r="D482" s="39"/>
      <x:c r="E482" s="39"/>
      <x:c r="F482" s="40"/>
      <x:c r="G482" s="41"/>
      <x:c r="H482" s="7"/>
      <x:c r="I482" s="22" t="str">
        <x:f>IF(COUNTA(A482:H482)=0,"",IFERROR(IF(OR(NOT(ISTEXT(A482)),LEN(TRIM(A482))=0,A482&lt;&gt;TRIM(A482)),"Check session ID",IF(OR(ISNUMBER(FIND("*",A482)),ISNUMBER(FIND("?",A482)),ISNUMBER(FIND("~",A482))),"Check ID characters",IF(OR(NOT(ISNUMBER(B482)),B482&lt;1,B482&gt;2958465,MOD(B482,1)&lt;&gt;0),"Check date",IF(OR(NOT(ISTEXT(C482)),LEN(TRIM(C482))=0,C482&lt;&gt;TRIM(C482)),"Check exercise name",IF(OR(ISNUMBER(FIND("*",C482)),ISNUMBER(FIND("?",C482)),ISNUMBER(FIND("~",C482))),"Check name characters",IF(OR(NOT(ISNUMBER(D482)),D482&lt;1,MOD(D482,1)&lt;&gt;0),"Check set number",IF(OR(NOT(ISNUMBER(E482)),E482&lt;1,MOD(E482,1)&lt;&gt;0),"Check reps",IF(AND(G482&lt;&gt;"kg",G482&lt;&gt;"lb",G482&lt;&gt;"BW"),"Choose kg, lb or BW",IF(NOT(ISNUMBER(F482)),"Enter numeric load",IF(IF(G482="BW",F482&lt;&gt;0,F482&lt;=0),"Check load / unit",IF(COUNTIFS($A$6:$A$505,"="&amp;A482,$B$6:$B$505,"&gt;=1",$B$6:$B$505,"&lt;&gt;"&amp;B482)&gt;0,"ID has multiple dates",IF(COUNTIFS($A$6:$A$505,"="&amp;A482,$C$6:$C$505,"="&amp;C482,$D$6:$D$505,D482)&gt;1,"Duplicate set number",IF(G482="BW","Logged (BW)","Logged"))))))))))))),"Check numeric fields"))</x:f>
      </x:c>
      <x:c r="J482" s="42" t="str">
        <x:f>IF(I482="Logged",E482*F482,"")</x:f>
      </x:c>
      <x:c r="K482" s="43" t="str">
        <x:f>IF(LEFT(I482,6)="Logged",IF(COUNTIFS($A$6:A482,"="&amp;A482,$I$6:I482,"Logged")+COUNTIFS($A$6:A482,"="&amp;A482,$I$6:I482,"Logged (BW)")=1,1,0),"")</x:f>
      </x:c>
    </x:row>
    <x:row r="483" ht="25" customHeight="1">
      <x:c r="A483" s="30"/>
      <x:c r="B483" s="37"/>
      <x:c r="C483" s="7"/>
      <x:c r="D483" s="39"/>
      <x:c r="E483" s="39"/>
      <x:c r="F483" s="40"/>
      <x:c r="G483" s="41"/>
      <x:c r="H483" s="7"/>
      <x:c r="I483" s="22" t="str">
        <x:f>IF(COUNTA(A483:H483)=0,"",IFERROR(IF(OR(NOT(ISTEXT(A483)),LEN(TRIM(A483))=0,A483&lt;&gt;TRIM(A483)),"Check session ID",IF(OR(ISNUMBER(FIND("*",A483)),ISNUMBER(FIND("?",A483)),ISNUMBER(FIND("~",A483))),"Check ID characters",IF(OR(NOT(ISNUMBER(B483)),B483&lt;1,B483&gt;2958465,MOD(B483,1)&lt;&gt;0),"Check date",IF(OR(NOT(ISTEXT(C483)),LEN(TRIM(C483))=0,C483&lt;&gt;TRIM(C483)),"Check exercise name",IF(OR(ISNUMBER(FIND("*",C483)),ISNUMBER(FIND("?",C483)),ISNUMBER(FIND("~",C483))),"Check name characters",IF(OR(NOT(ISNUMBER(D483)),D483&lt;1,MOD(D483,1)&lt;&gt;0),"Check set number",IF(OR(NOT(ISNUMBER(E483)),E483&lt;1,MOD(E483,1)&lt;&gt;0),"Check reps",IF(AND(G483&lt;&gt;"kg",G483&lt;&gt;"lb",G483&lt;&gt;"BW"),"Choose kg, lb or BW",IF(NOT(ISNUMBER(F483)),"Enter numeric load",IF(IF(G483="BW",F483&lt;&gt;0,F483&lt;=0),"Check load / unit",IF(COUNTIFS($A$6:$A$505,"="&amp;A483,$B$6:$B$505,"&gt;=1",$B$6:$B$505,"&lt;&gt;"&amp;B483)&gt;0,"ID has multiple dates",IF(COUNTIFS($A$6:$A$505,"="&amp;A483,$C$6:$C$505,"="&amp;C483,$D$6:$D$505,D483)&gt;1,"Duplicate set number",IF(G483="BW","Logged (BW)","Logged"))))))))))))),"Check numeric fields"))</x:f>
      </x:c>
      <x:c r="J483" s="42" t="str">
        <x:f>IF(I483="Logged",E483*F483,"")</x:f>
      </x:c>
      <x:c r="K483" s="43" t="str">
        <x:f>IF(LEFT(I483,6)="Logged",IF(COUNTIFS($A$6:A483,"="&amp;A483,$I$6:I483,"Logged")+COUNTIFS($A$6:A483,"="&amp;A483,$I$6:I483,"Logged (BW)")=1,1,0),"")</x:f>
      </x:c>
    </x:row>
    <x:row r="484" ht="25" customHeight="1">
      <x:c r="A484" s="30"/>
      <x:c r="B484" s="37"/>
      <x:c r="C484" s="7"/>
      <x:c r="D484" s="39"/>
      <x:c r="E484" s="39"/>
      <x:c r="F484" s="40"/>
      <x:c r="G484" s="41"/>
      <x:c r="H484" s="7"/>
      <x:c r="I484" s="22" t="str">
        <x:f>IF(COUNTA(A484:H484)=0,"",IFERROR(IF(OR(NOT(ISTEXT(A484)),LEN(TRIM(A484))=0,A484&lt;&gt;TRIM(A484)),"Check session ID",IF(OR(ISNUMBER(FIND("*",A484)),ISNUMBER(FIND("?",A484)),ISNUMBER(FIND("~",A484))),"Check ID characters",IF(OR(NOT(ISNUMBER(B484)),B484&lt;1,B484&gt;2958465,MOD(B484,1)&lt;&gt;0),"Check date",IF(OR(NOT(ISTEXT(C484)),LEN(TRIM(C484))=0,C484&lt;&gt;TRIM(C484)),"Check exercise name",IF(OR(ISNUMBER(FIND("*",C484)),ISNUMBER(FIND("?",C484)),ISNUMBER(FIND("~",C484))),"Check name characters",IF(OR(NOT(ISNUMBER(D484)),D484&lt;1,MOD(D484,1)&lt;&gt;0),"Check set number",IF(OR(NOT(ISNUMBER(E484)),E484&lt;1,MOD(E484,1)&lt;&gt;0),"Check reps",IF(AND(G484&lt;&gt;"kg",G484&lt;&gt;"lb",G484&lt;&gt;"BW"),"Choose kg, lb or BW",IF(NOT(ISNUMBER(F484)),"Enter numeric load",IF(IF(G484="BW",F484&lt;&gt;0,F484&lt;=0),"Check load / unit",IF(COUNTIFS($A$6:$A$505,"="&amp;A484,$B$6:$B$505,"&gt;=1",$B$6:$B$505,"&lt;&gt;"&amp;B484)&gt;0,"ID has multiple dates",IF(COUNTIFS($A$6:$A$505,"="&amp;A484,$C$6:$C$505,"="&amp;C484,$D$6:$D$505,D484)&gt;1,"Duplicate set number",IF(G484="BW","Logged (BW)","Logged"))))))))))))),"Check numeric fields"))</x:f>
      </x:c>
      <x:c r="J484" s="42" t="str">
        <x:f>IF(I484="Logged",E484*F484,"")</x:f>
      </x:c>
      <x:c r="K484" s="43" t="str">
        <x:f>IF(LEFT(I484,6)="Logged",IF(COUNTIFS($A$6:A484,"="&amp;A484,$I$6:I484,"Logged")+COUNTIFS($A$6:A484,"="&amp;A484,$I$6:I484,"Logged (BW)")=1,1,0),"")</x:f>
      </x:c>
    </x:row>
    <x:row r="485" ht="25" customHeight="1">
      <x:c r="A485" s="30"/>
      <x:c r="B485" s="37"/>
      <x:c r="C485" s="7"/>
      <x:c r="D485" s="39"/>
      <x:c r="E485" s="39"/>
      <x:c r="F485" s="40"/>
      <x:c r="G485" s="41"/>
      <x:c r="H485" s="7"/>
      <x:c r="I485" s="22" t="str">
        <x:f>IF(COUNTA(A485:H485)=0,"",IFERROR(IF(OR(NOT(ISTEXT(A485)),LEN(TRIM(A485))=0,A485&lt;&gt;TRIM(A485)),"Check session ID",IF(OR(ISNUMBER(FIND("*",A485)),ISNUMBER(FIND("?",A485)),ISNUMBER(FIND("~",A485))),"Check ID characters",IF(OR(NOT(ISNUMBER(B485)),B485&lt;1,B485&gt;2958465,MOD(B485,1)&lt;&gt;0),"Check date",IF(OR(NOT(ISTEXT(C485)),LEN(TRIM(C485))=0,C485&lt;&gt;TRIM(C485)),"Check exercise name",IF(OR(ISNUMBER(FIND("*",C485)),ISNUMBER(FIND("?",C485)),ISNUMBER(FIND("~",C485))),"Check name characters",IF(OR(NOT(ISNUMBER(D485)),D485&lt;1,MOD(D485,1)&lt;&gt;0),"Check set number",IF(OR(NOT(ISNUMBER(E485)),E485&lt;1,MOD(E485,1)&lt;&gt;0),"Check reps",IF(AND(G485&lt;&gt;"kg",G485&lt;&gt;"lb",G485&lt;&gt;"BW"),"Choose kg, lb or BW",IF(NOT(ISNUMBER(F485)),"Enter numeric load",IF(IF(G485="BW",F485&lt;&gt;0,F485&lt;=0),"Check load / unit",IF(COUNTIFS($A$6:$A$505,"="&amp;A485,$B$6:$B$505,"&gt;=1",$B$6:$B$505,"&lt;&gt;"&amp;B485)&gt;0,"ID has multiple dates",IF(COUNTIFS($A$6:$A$505,"="&amp;A485,$C$6:$C$505,"="&amp;C485,$D$6:$D$505,D485)&gt;1,"Duplicate set number",IF(G485="BW","Logged (BW)","Logged"))))))))))))),"Check numeric fields"))</x:f>
      </x:c>
      <x:c r="J485" s="42" t="str">
        <x:f>IF(I485="Logged",E485*F485,"")</x:f>
      </x:c>
      <x:c r="K485" s="43" t="str">
        <x:f>IF(LEFT(I485,6)="Logged",IF(COUNTIFS($A$6:A485,"="&amp;A485,$I$6:I485,"Logged")+COUNTIFS($A$6:A485,"="&amp;A485,$I$6:I485,"Logged (BW)")=1,1,0),"")</x:f>
      </x:c>
    </x:row>
    <x:row r="486" ht="25" customHeight="1">
      <x:c r="A486" s="30"/>
      <x:c r="B486" s="37"/>
      <x:c r="C486" s="7"/>
      <x:c r="D486" s="39"/>
      <x:c r="E486" s="39"/>
      <x:c r="F486" s="40"/>
      <x:c r="G486" s="41"/>
      <x:c r="H486" s="7"/>
      <x:c r="I486" s="22" t="str">
        <x:f>IF(COUNTA(A486:H486)=0,"",IFERROR(IF(OR(NOT(ISTEXT(A486)),LEN(TRIM(A486))=0,A486&lt;&gt;TRIM(A486)),"Check session ID",IF(OR(ISNUMBER(FIND("*",A486)),ISNUMBER(FIND("?",A486)),ISNUMBER(FIND("~",A486))),"Check ID characters",IF(OR(NOT(ISNUMBER(B486)),B486&lt;1,B486&gt;2958465,MOD(B486,1)&lt;&gt;0),"Check date",IF(OR(NOT(ISTEXT(C486)),LEN(TRIM(C486))=0,C486&lt;&gt;TRIM(C486)),"Check exercise name",IF(OR(ISNUMBER(FIND("*",C486)),ISNUMBER(FIND("?",C486)),ISNUMBER(FIND("~",C486))),"Check name characters",IF(OR(NOT(ISNUMBER(D486)),D486&lt;1,MOD(D486,1)&lt;&gt;0),"Check set number",IF(OR(NOT(ISNUMBER(E486)),E486&lt;1,MOD(E486,1)&lt;&gt;0),"Check reps",IF(AND(G486&lt;&gt;"kg",G486&lt;&gt;"lb",G486&lt;&gt;"BW"),"Choose kg, lb or BW",IF(NOT(ISNUMBER(F486)),"Enter numeric load",IF(IF(G486="BW",F486&lt;&gt;0,F486&lt;=0),"Check load / unit",IF(COUNTIFS($A$6:$A$505,"="&amp;A486,$B$6:$B$505,"&gt;=1",$B$6:$B$505,"&lt;&gt;"&amp;B486)&gt;0,"ID has multiple dates",IF(COUNTIFS($A$6:$A$505,"="&amp;A486,$C$6:$C$505,"="&amp;C486,$D$6:$D$505,D486)&gt;1,"Duplicate set number",IF(G486="BW","Logged (BW)","Logged"))))))))))))),"Check numeric fields"))</x:f>
      </x:c>
      <x:c r="J486" s="42" t="str">
        <x:f>IF(I486="Logged",E486*F486,"")</x:f>
      </x:c>
      <x:c r="K486" s="43" t="str">
        <x:f>IF(LEFT(I486,6)="Logged",IF(COUNTIFS($A$6:A486,"="&amp;A486,$I$6:I486,"Logged")+COUNTIFS($A$6:A486,"="&amp;A486,$I$6:I486,"Logged (BW)")=1,1,0),"")</x:f>
      </x:c>
    </x:row>
    <x:row r="487" ht="25" customHeight="1">
      <x:c r="A487" s="30"/>
      <x:c r="B487" s="37"/>
      <x:c r="C487" s="7"/>
      <x:c r="D487" s="39"/>
      <x:c r="E487" s="39"/>
      <x:c r="F487" s="40"/>
      <x:c r="G487" s="41"/>
      <x:c r="H487" s="7"/>
      <x:c r="I487" s="22" t="str">
        <x:f>IF(COUNTA(A487:H487)=0,"",IFERROR(IF(OR(NOT(ISTEXT(A487)),LEN(TRIM(A487))=0,A487&lt;&gt;TRIM(A487)),"Check session ID",IF(OR(ISNUMBER(FIND("*",A487)),ISNUMBER(FIND("?",A487)),ISNUMBER(FIND("~",A487))),"Check ID characters",IF(OR(NOT(ISNUMBER(B487)),B487&lt;1,B487&gt;2958465,MOD(B487,1)&lt;&gt;0),"Check date",IF(OR(NOT(ISTEXT(C487)),LEN(TRIM(C487))=0,C487&lt;&gt;TRIM(C487)),"Check exercise name",IF(OR(ISNUMBER(FIND("*",C487)),ISNUMBER(FIND("?",C487)),ISNUMBER(FIND("~",C487))),"Check name characters",IF(OR(NOT(ISNUMBER(D487)),D487&lt;1,MOD(D487,1)&lt;&gt;0),"Check set number",IF(OR(NOT(ISNUMBER(E487)),E487&lt;1,MOD(E487,1)&lt;&gt;0),"Check reps",IF(AND(G487&lt;&gt;"kg",G487&lt;&gt;"lb",G487&lt;&gt;"BW"),"Choose kg, lb or BW",IF(NOT(ISNUMBER(F487)),"Enter numeric load",IF(IF(G487="BW",F487&lt;&gt;0,F487&lt;=0),"Check load / unit",IF(COUNTIFS($A$6:$A$505,"="&amp;A487,$B$6:$B$505,"&gt;=1",$B$6:$B$505,"&lt;&gt;"&amp;B487)&gt;0,"ID has multiple dates",IF(COUNTIFS($A$6:$A$505,"="&amp;A487,$C$6:$C$505,"="&amp;C487,$D$6:$D$505,D487)&gt;1,"Duplicate set number",IF(G487="BW","Logged (BW)","Logged"))))))))))))),"Check numeric fields"))</x:f>
      </x:c>
      <x:c r="J487" s="42" t="str">
        <x:f>IF(I487="Logged",E487*F487,"")</x:f>
      </x:c>
      <x:c r="K487" s="43" t="str">
        <x:f>IF(LEFT(I487,6)="Logged",IF(COUNTIFS($A$6:A487,"="&amp;A487,$I$6:I487,"Logged")+COUNTIFS($A$6:A487,"="&amp;A487,$I$6:I487,"Logged (BW)")=1,1,0),"")</x:f>
      </x:c>
    </x:row>
    <x:row r="488" ht="25" customHeight="1">
      <x:c r="A488" s="30"/>
      <x:c r="B488" s="37"/>
      <x:c r="C488" s="7"/>
      <x:c r="D488" s="39"/>
      <x:c r="E488" s="39"/>
      <x:c r="F488" s="40"/>
      <x:c r="G488" s="41"/>
      <x:c r="H488" s="7"/>
      <x:c r="I488" s="22" t="str">
        <x:f>IF(COUNTA(A488:H488)=0,"",IFERROR(IF(OR(NOT(ISTEXT(A488)),LEN(TRIM(A488))=0,A488&lt;&gt;TRIM(A488)),"Check session ID",IF(OR(ISNUMBER(FIND("*",A488)),ISNUMBER(FIND("?",A488)),ISNUMBER(FIND("~",A488))),"Check ID characters",IF(OR(NOT(ISNUMBER(B488)),B488&lt;1,B488&gt;2958465,MOD(B488,1)&lt;&gt;0),"Check date",IF(OR(NOT(ISTEXT(C488)),LEN(TRIM(C488))=0,C488&lt;&gt;TRIM(C488)),"Check exercise name",IF(OR(ISNUMBER(FIND("*",C488)),ISNUMBER(FIND("?",C488)),ISNUMBER(FIND("~",C488))),"Check name characters",IF(OR(NOT(ISNUMBER(D488)),D488&lt;1,MOD(D488,1)&lt;&gt;0),"Check set number",IF(OR(NOT(ISNUMBER(E488)),E488&lt;1,MOD(E488,1)&lt;&gt;0),"Check reps",IF(AND(G488&lt;&gt;"kg",G488&lt;&gt;"lb",G488&lt;&gt;"BW"),"Choose kg, lb or BW",IF(NOT(ISNUMBER(F488)),"Enter numeric load",IF(IF(G488="BW",F488&lt;&gt;0,F488&lt;=0),"Check load / unit",IF(COUNTIFS($A$6:$A$505,"="&amp;A488,$B$6:$B$505,"&gt;=1",$B$6:$B$505,"&lt;&gt;"&amp;B488)&gt;0,"ID has multiple dates",IF(COUNTIFS($A$6:$A$505,"="&amp;A488,$C$6:$C$505,"="&amp;C488,$D$6:$D$505,D488)&gt;1,"Duplicate set number",IF(G488="BW","Logged (BW)","Logged"))))))))))))),"Check numeric fields"))</x:f>
      </x:c>
      <x:c r="J488" s="42" t="str">
        <x:f>IF(I488="Logged",E488*F488,"")</x:f>
      </x:c>
      <x:c r="K488" s="43" t="str">
        <x:f>IF(LEFT(I488,6)="Logged",IF(COUNTIFS($A$6:A488,"="&amp;A488,$I$6:I488,"Logged")+COUNTIFS($A$6:A488,"="&amp;A488,$I$6:I488,"Logged (BW)")=1,1,0),"")</x:f>
      </x:c>
    </x:row>
    <x:row r="489" ht="25" customHeight="1">
      <x:c r="A489" s="30"/>
      <x:c r="B489" s="37"/>
      <x:c r="C489" s="7"/>
      <x:c r="D489" s="39"/>
      <x:c r="E489" s="39"/>
      <x:c r="F489" s="40"/>
      <x:c r="G489" s="41"/>
      <x:c r="H489" s="7"/>
      <x:c r="I489" s="22" t="str">
        <x:f>IF(COUNTA(A489:H489)=0,"",IFERROR(IF(OR(NOT(ISTEXT(A489)),LEN(TRIM(A489))=0,A489&lt;&gt;TRIM(A489)),"Check session ID",IF(OR(ISNUMBER(FIND("*",A489)),ISNUMBER(FIND("?",A489)),ISNUMBER(FIND("~",A489))),"Check ID characters",IF(OR(NOT(ISNUMBER(B489)),B489&lt;1,B489&gt;2958465,MOD(B489,1)&lt;&gt;0),"Check date",IF(OR(NOT(ISTEXT(C489)),LEN(TRIM(C489))=0,C489&lt;&gt;TRIM(C489)),"Check exercise name",IF(OR(ISNUMBER(FIND("*",C489)),ISNUMBER(FIND("?",C489)),ISNUMBER(FIND("~",C489))),"Check name characters",IF(OR(NOT(ISNUMBER(D489)),D489&lt;1,MOD(D489,1)&lt;&gt;0),"Check set number",IF(OR(NOT(ISNUMBER(E489)),E489&lt;1,MOD(E489,1)&lt;&gt;0),"Check reps",IF(AND(G489&lt;&gt;"kg",G489&lt;&gt;"lb",G489&lt;&gt;"BW"),"Choose kg, lb or BW",IF(NOT(ISNUMBER(F489)),"Enter numeric load",IF(IF(G489="BW",F489&lt;&gt;0,F489&lt;=0),"Check load / unit",IF(COUNTIFS($A$6:$A$505,"="&amp;A489,$B$6:$B$505,"&gt;=1",$B$6:$B$505,"&lt;&gt;"&amp;B489)&gt;0,"ID has multiple dates",IF(COUNTIFS($A$6:$A$505,"="&amp;A489,$C$6:$C$505,"="&amp;C489,$D$6:$D$505,D489)&gt;1,"Duplicate set number",IF(G489="BW","Logged (BW)","Logged"))))))))))))),"Check numeric fields"))</x:f>
      </x:c>
      <x:c r="J489" s="42" t="str">
        <x:f>IF(I489="Logged",E489*F489,"")</x:f>
      </x:c>
      <x:c r="K489" s="43" t="str">
        <x:f>IF(LEFT(I489,6)="Logged",IF(COUNTIFS($A$6:A489,"="&amp;A489,$I$6:I489,"Logged")+COUNTIFS($A$6:A489,"="&amp;A489,$I$6:I489,"Logged (BW)")=1,1,0),"")</x:f>
      </x:c>
    </x:row>
    <x:row r="490" ht="25" customHeight="1">
      <x:c r="A490" s="30"/>
      <x:c r="B490" s="37"/>
      <x:c r="C490" s="7"/>
      <x:c r="D490" s="39"/>
      <x:c r="E490" s="39"/>
      <x:c r="F490" s="40"/>
      <x:c r="G490" s="41"/>
      <x:c r="H490" s="7"/>
      <x:c r="I490" s="22" t="str">
        <x:f>IF(COUNTA(A490:H490)=0,"",IFERROR(IF(OR(NOT(ISTEXT(A490)),LEN(TRIM(A490))=0,A490&lt;&gt;TRIM(A490)),"Check session ID",IF(OR(ISNUMBER(FIND("*",A490)),ISNUMBER(FIND("?",A490)),ISNUMBER(FIND("~",A490))),"Check ID characters",IF(OR(NOT(ISNUMBER(B490)),B490&lt;1,B490&gt;2958465,MOD(B490,1)&lt;&gt;0),"Check date",IF(OR(NOT(ISTEXT(C490)),LEN(TRIM(C490))=0,C490&lt;&gt;TRIM(C490)),"Check exercise name",IF(OR(ISNUMBER(FIND("*",C490)),ISNUMBER(FIND("?",C490)),ISNUMBER(FIND("~",C490))),"Check name characters",IF(OR(NOT(ISNUMBER(D490)),D490&lt;1,MOD(D490,1)&lt;&gt;0),"Check set number",IF(OR(NOT(ISNUMBER(E490)),E490&lt;1,MOD(E490,1)&lt;&gt;0),"Check reps",IF(AND(G490&lt;&gt;"kg",G490&lt;&gt;"lb",G490&lt;&gt;"BW"),"Choose kg, lb or BW",IF(NOT(ISNUMBER(F490)),"Enter numeric load",IF(IF(G490="BW",F490&lt;&gt;0,F490&lt;=0),"Check load / unit",IF(COUNTIFS($A$6:$A$505,"="&amp;A490,$B$6:$B$505,"&gt;=1",$B$6:$B$505,"&lt;&gt;"&amp;B490)&gt;0,"ID has multiple dates",IF(COUNTIFS($A$6:$A$505,"="&amp;A490,$C$6:$C$505,"="&amp;C490,$D$6:$D$505,D490)&gt;1,"Duplicate set number",IF(G490="BW","Logged (BW)","Logged"))))))))))))),"Check numeric fields"))</x:f>
      </x:c>
      <x:c r="J490" s="42" t="str">
        <x:f>IF(I490="Logged",E490*F490,"")</x:f>
      </x:c>
      <x:c r="K490" s="43" t="str">
        <x:f>IF(LEFT(I490,6)="Logged",IF(COUNTIFS($A$6:A490,"="&amp;A490,$I$6:I490,"Logged")+COUNTIFS($A$6:A490,"="&amp;A490,$I$6:I490,"Logged (BW)")=1,1,0),"")</x:f>
      </x:c>
    </x:row>
    <x:row r="491" ht="25" customHeight="1">
      <x:c r="A491" s="30"/>
      <x:c r="B491" s="37"/>
      <x:c r="C491" s="7"/>
      <x:c r="D491" s="39"/>
      <x:c r="E491" s="39"/>
      <x:c r="F491" s="40"/>
      <x:c r="G491" s="41"/>
      <x:c r="H491" s="7"/>
      <x:c r="I491" s="22" t="str">
        <x:f>IF(COUNTA(A491:H491)=0,"",IFERROR(IF(OR(NOT(ISTEXT(A491)),LEN(TRIM(A491))=0,A491&lt;&gt;TRIM(A491)),"Check session ID",IF(OR(ISNUMBER(FIND("*",A491)),ISNUMBER(FIND("?",A491)),ISNUMBER(FIND("~",A491))),"Check ID characters",IF(OR(NOT(ISNUMBER(B491)),B491&lt;1,B491&gt;2958465,MOD(B491,1)&lt;&gt;0),"Check date",IF(OR(NOT(ISTEXT(C491)),LEN(TRIM(C491))=0,C491&lt;&gt;TRIM(C491)),"Check exercise name",IF(OR(ISNUMBER(FIND("*",C491)),ISNUMBER(FIND("?",C491)),ISNUMBER(FIND("~",C491))),"Check name characters",IF(OR(NOT(ISNUMBER(D491)),D491&lt;1,MOD(D491,1)&lt;&gt;0),"Check set number",IF(OR(NOT(ISNUMBER(E491)),E491&lt;1,MOD(E491,1)&lt;&gt;0),"Check reps",IF(AND(G491&lt;&gt;"kg",G491&lt;&gt;"lb",G491&lt;&gt;"BW"),"Choose kg, lb or BW",IF(NOT(ISNUMBER(F491)),"Enter numeric load",IF(IF(G491="BW",F491&lt;&gt;0,F491&lt;=0),"Check load / unit",IF(COUNTIFS($A$6:$A$505,"="&amp;A491,$B$6:$B$505,"&gt;=1",$B$6:$B$505,"&lt;&gt;"&amp;B491)&gt;0,"ID has multiple dates",IF(COUNTIFS($A$6:$A$505,"="&amp;A491,$C$6:$C$505,"="&amp;C491,$D$6:$D$505,D491)&gt;1,"Duplicate set number",IF(G491="BW","Logged (BW)","Logged"))))))))))))),"Check numeric fields"))</x:f>
      </x:c>
      <x:c r="J491" s="42" t="str">
        <x:f>IF(I491="Logged",E491*F491,"")</x:f>
      </x:c>
      <x:c r="K491" s="43" t="str">
        <x:f>IF(LEFT(I491,6)="Logged",IF(COUNTIFS($A$6:A491,"="&amp;A491,$I$6:I491,"Logged")+COUNTIFS($A$6:A491,"="&amp;A491,$I$6:I491,"Logged (BW)")=1,1,0),"")</x:f>
      </x:c>
    </x:row>
    <x:row r="492" ht="25" customHeight="1">
      <x:c r="A492" s="30"/>
      <x:c r="B492" s="37"/>
      <x:c r="C492" s="7"/>
      <x:c r="D492" s="39"/>
      <x:c r="E492" s="39"/>
      <x:c r="F492" s="40"/>
      <x:c r="G492" s="41"/>
      <x:c r="H492" s="7"/>
      <x:c r="I492" s="22" t="str">
        <x:f>IF(COUNTA(A492:H492)=0,"",IFERROR(IF(OR(NOT(ISTEXT(A492)),LEN(TRIM(A492))=0,A492&lt;&gt;TRIM(A492)),"Check session ID",IF(OR(ISNUMBER(FIND("*",A492)),ISNUMBER(FIND("?",A492)),ISNUMBER(FIND("~",A492))),"Check ID characters",IF(OR(NOT(ISNUMBER(B492)),B492&lt;1,B492&gt;2958465,MOD(B492,1)&lt;&gt;0),"Check date",IF(OR(NOT(ISTEXT(C492)),LEN(TRIM(C492))=0,C492&lt;&gt;TRIM(C492)),"Check exercise name",IF(OR(ISNUMBER(FIND("*",C492)),ISNUMBER(FIND("?",C492)),ISNUMBER(FIND("~",C492))),"Check name characters",IF(OR(NOT(ISNUMBER(D492)),D492&lt;1,MOD(D492,1)&lt;&gt;0),"Check set number",IF(OR(NOT(ISNUMBER(E492)),E492&lt;1,MOD(E492,1)&lt;&gt;0),"Check reps",IF(AND(G492&lt;&gt;"kg",G492&lt;&gt;"lb",G492&lt;&gt;"BW"),"Choose kg, lb or BW",IF(NOT(ISNUMBER(F492)),"Enter numeric load",IF(IF(G492="BW",F492&lt;&gt;0,F492&lt;=0),"Check load / unit",IF(COUNTIFS($A$6:$A$505,"="&amp;A492,$B$6:$B$505,"&gt;=1",$B$6:$B$505,"&lt;&gt;"&amp;B492)&gt;0,"ID has multiple dates",IF(COUNTIFS($A$6:$A$505,"="&amp;A492,$C$6:$C$505,"="&amp;C492,$D$6:$D$505,D492)&gt;1,"Duplicate set number",IF(G492="BW","Logged (BW)","Logged"))))))))))))),"Check numeric fields"))</x:f>
      </x:c>
      <x:c r="J492" s="42" t="str">
        <x:f>IF(I492="Logged",E492*F492,"")</x:f>
      </x:c>
      <x:c r="K492" s="43" t="str">
        <x:f>IF(LEFT(I492,6)="Logged",IF(COUNTIFS($A$6:A492,"="&amp;A492,$I$6:I492,"Logged")+COUNTIFS($A$6:A492,"="&amp;A492,$I$6:I492,"Logged (BW)")=1,1,0),"")</x:f>
      </x:c>
    </x:row>
    <x:row r="493" ht="25" customHeight="1">
      <x:c r="A493" s="30"/>
      <x:c r="B493" s="37"/>
      <x:c r="C493" s="7"/>
      <x:c r="D493" s="39"/>
      <x:c r="E493" s="39"/>
      <x:c r="F493" s="40"/>
      <x:c r="G493" s="41"/>
      <x:c r="H493" s="7"/>
      <x:c r="I493" s="22" t="str">
        <x:f>IF(COUNTA(A493:H493)=0,"",IFERROR(IF(OR(NOT(ISTEXT(A493)),LEN(TRIM(A493))=0,A493&lt;&gt;TRIM(A493)),"Check session ID",IF(OR(ISNUMBER(FIND("*",A493)),ISNUMBER(FIND("?",A493)),ISNUMBER(FIND("~",A493))),"Check ID characters",IF(OR(NOT(ISNUMBER(B493)),B493&lt;1,B493&gt;2958465,MOD(B493,1)&lt;&gt;0),"Check date",IF(OR(NOT(ISTEXT(C493)),LEN(TRIM(C493))=0,C493&lt;&gt;TRIM(C493)),"Check exercise name",IF(OR(ISNUMBER(FIND("*",C493)),ISNUMBER(FIND("?",C493)),ISNUMBER(FIND("~",C493))),"Check name characters",IF(OR(NOT(ISNUMBER(D493)),D493&lt;1,MOD(D493,1)&lt;&gt;0),"Check set number",IF(OR(NOT(ISNUMBER(E493)),E493&lt;1,MOD(E493,1)&lt;&gt;0),"Check reps",IF(AND(G493&lt;&gt;"kg",G493&lt;&gt;"lb",G493&lt;&gt;"BW"),"Choose kg, lb or BW",IF(NOT(ISNUMBER(F493)),"Enter numeric load",IF(IF(G493="BW",F493&lt;&gt;0,F493&lt;=0),"Check load / unit",IF(COUNTIFS($A$6:$A$505,"="&amp;A493,$B$6:$B$505,"&gt;=1",$B$6:$B$505,"&lt;&gt;"&amp;B493)&gt;0,"ID has multiple dates",IF(COUNTIFS($A$6:$A$505,"="&amp;A493,$C$6:$C$505,"="&amp;C493,$D$6:$D$505,D493)&gt;1,"Duplicate set number",IF(G493="BW","Logged (BW)","Logged"))))))))))))),"Check numeric fields"))</x:f>
      </x:c>
      <x:c r="J493" s="42" t="str">
        <x:f>IF(I493="Logged",E493*F493,"")</x:f>
      </x:c>
      <x:c r="K493" s="43" t="str">
        <x:f>IF(LEFT(I493,6)="Logged",IF(COUNTIFS($A$6:A493,"="&amp;A493,$I$6:I493,"Logged")+COUNTIFS($A$6:A493,"="&amp;A493,$I$6:I493,"Logged (BW)")=1,1,0),"")</x:f>
      </x:c>
    </x:row>
    <x:row r="494" ht="25" customHeight="1">
      <x:c r="A494" s="30"/>
      <x:c r="B494" s="37"/>
      <x:c r="C494" s="7"/>
      <x:c r="D494" s="39"/>
      <x:c r="E494" s="39"/>
      <x:c r="F494" s="40"/>
      <x:c r="G494" s="41"/>
      <x:c r="H494" s="7"/>
      <x:c r="I494" s="22" t="str">
        <x:f>IF(COUNTA(A494:H494)=0,"",IFERROR(IF(OR(NOT(ISTEXT(A494)),LEN(TRIM(A494))=0,A494&lt;&gt;TRIM(A494)),"Check session ID",IF(OR(ISNUMBER(FIND("*",A494)),ISNUMBER(FIND("?",A494)),ISNUMBER(FIND("~",A494))),"Check ID characters",IF(OR(NOT(ISNUMBER(B494)),B494&lt;1,B494&gt;2958465,MOD(B494,1)&lt;&gt;0),"Check date",IF(OR(NOT(ISTEXT(C494)),LEN(TRIM(C494))=0,C494&lt;&gt;TRIM(C494)),"Check exercise name",IF(OR(ISNUMBER(FIND("*",C494)),ISNUMBER(FIND("?",C494)),ISNUMBER(FIND("~",C494))),"Check name characters",IF(OR(NOT(ISNUMBER(D494)),D494&lt;1,MOD(D494,1)&lt;&gt;0),"Check set number",IF(OR(NOT(ISNUMBER(E494)),E494&lt;1,MOD(E494,1)&lt;&gt;0),"Check reps",IF(AND(G494&lt;&gt;"kg",G494&lt;&gt;"lb",G494&lt;&gt;"BW"),"Choose kg, lb or BW",IF(NOT(ISNUMBER(F494)),"Enter numeric load",IF(IF(G494="BW",F494&lt;&gt;0,F494&lt;=0),"Check load / unit",IF(COUNTIFS($A$6:$A$505,"="&amp;A494,$B$6:$B$505,"&gt;=1",$B$6:$B$505,"&lt;&gt;"&amp;B494)&gt;0,"ID has multiple dates",IF(COUNTIFS($A$6:$A$505,"="&amp;A494,$C$6:$C$505,"="&amp;C494,$D$6:$D$505,D494)&gt;1,"Duplicate set number",IF(G494="BW","Logged (BW)","Logged"))))))))))))),"Check numeric fields"))</x:f>
      </x:c>
      <x:c r="J494" s="42" t="str">
        <x:f>IF(I494="Logged",E494*F494,"")</x:f>
      </x:c>
      <x:c r="K494" s="43" t="str">
        <x:f>IF(LEFT(I494,6)="Logged",IF(COUNTIFS($A$6:A494,"="&amp;A494,$I$6:I494,"Logged")+COUNTIFS($A$6:A494,"="&amp;A494,$I$6:I494,"Logged (BW)")=1,1,0),"")</x:f>
      </x:c>
    </x:row>
    <x:row r="495" ht="25" customHeight="1">
      <x:c r="A495" s="30"/>
      <x:c r="B495" s="37"/>
      <x:c r="C495" s="7"/>
      <x:c r="D495" s="39"/>
      <x:c r="E495" s="39"/>
      <x:c r="F495" s="40"/>
      <x:c r="G495" s="41"/>
      <x:c r="H495" s="7"/>
      <x:c r="I495" s="22" t="str">
        <x:f>IF(COUNTA(A495:H495)=0,"",IFERROR(IF(OR(NOT(ISTEXT(A495)),LEN(TRIM(A495))=0,A495&lt;&gt;TRIM(A495)),"Check session ID",IF(OR(ISNUMBER(FIND("*",A495)),ISNUMBER(FIND("?",A495)),ISNUMBER(FIND("~",A495))),"Check ID characters",IF(OR(NOT(ISNUMBER(B495)),B495&lt;1,B495&gt;2958465,MOD(B495,1)&lt;&gt;0),"Check date",IF(OR(NOT(ISTEXT(C495)),LEN(TRIM(C495))=0,C495&lt;&gt;TRIM(C495)),"Check exercise name",IF(OR(ISNUMBER(FIND("*",C495)),ISNUMBER(FIND("?",C495)),ISNUMBER(FIND("~",C495))),"Check name characters",IF(OR(NOT(ISNUMBER(D495)),D495&lt;1,MOD(D495,1)&lt;&gt;0),"Check set number",IF(OR(NOT(ISNUMBER(E495)),E495&lt;1,MOD(E495,1)&lt;&gt;0),"Check reps",IF(AND(G495&lt;&gt;"kg",G495&lt;&gt;"lb",G495&lt;&gt;"BW"),"Choose kg, lb or BW",IF(NOT(ISNUMBER(F495)),"Enter numeric load",IF(IF(G495="BW",F495&lt;&gt;0,F495&lt;=0),"Check load / unit",IF(COUNTIFS($A$6:$A$505,"="&amp;A495,$B$6:$B$505,"&gt;=1",$B$6:$B$505,"&lt;&gt;"&amp;B495)&gt;0,"ID has multiple dates",IF(COUNTIFS($A$6:$A$505,"="&amp;A495,$C$6:$C$505,"="&amp;C495,$D$6:$D$505,D495)&gt;1,"Duplicate set number",IF(G495="BW","Logged (BW)","Logged"))))))))))))),"Check numeric fields"))</x:f>
      </x:c>
      <x:c r="J495" s="42" t="str">
        <x:f>IF(I495="Logged",E495*F495,"")</x:f>
      </x:c>
      <x:c r="K495" s="43" t="str">
        <x:f>IF(LEFT(I495,6)="Logged",IF(COUNTIFS($A$6:A495,"="&amp;A495,$I$6:I495,"Logged")+COUNTIFS($A$6:A495,"="&amp;A495,$I$6:I495,"Logged (BW)")=1,1,0),"")</x:f>
      </x:c>
    </x:row>
    <x:row r="496" ht="25" customHeight="1">
      <x:c r="A496" s="30"/>
      <x:c r="B496" s="37"/>
      <x:c r="C496" s="7"/>
      <x:c r="D496" s="39"/>
      <x:c r="E496" s="39"/>
      <x:c r="F496" s="40"/>
      <x:c r="G496" s="41"/>
      <x:c r="H496" s="7"/>
      <x:c r="I496" s="22" t="str">
        <x:f>IF(COUNTA(A496:H496)=0,"",IFERROR(IF(OR(NOT(ISTEXT(A496)),LEN(TRIM(A496))=0,A496&lt;&gt;TRIM(A496)),"Check session ID",IF(OR(ISNUMBER(FIND("*",A496)),ISNUMBER(FIND("?",A496)),ISNUMBER(FIND("~",A496))),"Check ID characters",IF(OR(NOT(ISNUMBER(B496)),B496&lt;1,B496&gt;2958465,MOD(B496,1)&lt;&gt;0),"Check date",IF(OR(NOT(ISTEXT(C496)),LEN(TRIM(C496))=0,C496&lt;&gt;TRIM(C496)),"Check exercise name",IF(OR(ISNUMBER(FIND("*",C496)),ISNUMBER(FIND("?",C496)),ISNUMBER(FIND("~",C496))),"Check name characters",IF(OR(NOT(ISNUMBER(D496)),D496&lt;1,MOD(D496,1)&lt;&gt;0),"Check set number",IF(OR(NOT(ISNUMBER(E496)),E496&lt;1,MOD(E496,1)&lt;&gt;0),"Check reps",IF(AND(G496&lt;&gt;"kg",G496&lt;&gt;"lb",G496&lt;&gt;"BW"),"Choose kg, lb or BW",IF(NOT(ISNUMBER(F496)),"Enter numeric load",IF(IF(G496="BW",F496&lt;&gt;0,F496&lt;=0),"Check load / unit",IF(COUNTIFS($A$6:$A$505,"="&amp;A496,$B$6:$B$505,"&gt;=1",$B$6:$B$505,"&lt;&gt;"&amp;B496)&gt;0,"ID has multiple dates",IF(COUNTIFS($A$6:$A$505,"="&amp;A496,$C$6:$C$505,"="&amp;C496,$D$6:$D$505,D496)&gt;1,"Duplicate set number",IF(G496="BW","Logged (BW)","Logged"))))))))))))),"Check numeric fields"))</x:f>
      </x:c>
      <x:c r="J496" s="42" t="str">
        <x:f>IF(I496="Logged",E496*F496,"")</x:f>
      </x:c>
      <x:c r="K496" s="43" t="str">
        <x:f>IF(LEFT(I496,6)="Logged",IF(COUNTIFS($A$6:A496,"="&amp;A496,$I$6:I496,"Logged")+COUNTIFS($A$6:A496,"="&amp;A496,$I$6:I496,"Logged (BW)")=1,1,0),"")</x:f>
      </x:c>
    </x:row>
    <x:row r="497" ht="25" customHeight="1">
      <x:c r="A497" s="30"/>
      <x:c r="B497" s="37"/>
      <x:c r="C497" s="7"/>
      <x:c r="D497" s="39"/>
      <x:c r="E497" s="39"/>
      <x:c r="F497" s="40"/>
      <x:c r="G497" s="41"/>
      <x:c r="H497" s="7"/>
      <x:c r="I497" s="22" t="str">
        <x:f>IF(COUNTA(A497:H497)=0,"",IFERROR(IF(OR(NOT(ISTEXT(A497)),LEN(TRIM(A497))=0,A497&lt;&gt;TRIM(A497)),"Check session ID",IF(OR(ISNUMBER(FIND("*",A497)),ISNUMBER(FIND("?",A497)),ISNUMBER(FIND("~",A497))),"Check ID characters",IF(OR(NOT(ISNUMBER(B497)),B497&lt;1,B497&gt;2958465,MOD(B497,1)&lt;&gt;0),"Check date",IF(OR(NOT(ISTEXT(C497)),LEN(TRIM(C497))=0,C497&lt;&gt;TRIM(C497)),"Check exercise name",IF(OR(ISNUMBER(FIND("*",C497)),ISNUMBER(FIND("?",C497)),ISNUMBER(FIND("~",C497))),"Check name characters",IF(OR(NOT(ISNUMBER(D497)),D497&lt;1,MOD(D497,1)&lt;&gt;0),"Check set number",IF(OR(NOT(ISNUMBER(E497)),E497&lt;1,MOD(E497,1)&lt;&gt;0),"Check reps",IF(AND(G497&lt;&gt;"kg",G497&lt;&gt;"lb",G497&lt;&gt;"BW"),"Choose kg, lb or BW",IF(NOT(ISNUMBER(F497)),"Enter numeric load",IF(IF(G497="BW",F497&lt;&gt;0,F497&lt;=0),"Check load / unit",IF(COUNTIFS($A$6:$A$505,"="&amp;A497,$B$6:$B$505,"&gt;=1",$B$6:$B$505,"&lt;&gt;"&amp;B497)&gt;0,"ID has multiple dates",IF(COUNTIFS($A$6:$A$505,"="&amp;A497,$C$6:$C$505,"="&amp;C497,$D$6:$D$505,D497)&gt;1,"Duplicate set number",IF(G497="BW","Logged (BW)","Logged"))))))))))))),"Check numeric fields"))</x:f>
      </x:c>
      <x:c r="J497" s="42" t="str">
        <x:f>IF(I497="Logged",E497*F497,"")</x:f>
      </x:c>
      <x:c r="K497" s="43" t="str">
        <x:f>IF(LEFT(I497,6)="Logged",IF(COUNTIFS($A$6:A497,"="&amp;A497,$I$6:I497,"Logged")+COUNTIFS($A$6:A497,"="&amp;A497,$I$6:I497,"Logged (BW)")=1,1,0),"")</x:f>
      </x:c>
    </x:row>
    <x:row r="498" ht="25" customHeight="1">
      <x:c r="A498" s="30"/>
      <x:c r="B498" s="37"/>
      <x:c r="C498" s="7"/>
      <x:c r="D498" s="39"/>
      <x:c r="E498" s="39"/>
      <x:c r="F498" s="40"/>
      <x:c r="G498" s="41"/>
      <x:c r="H498" s="7"/>
      <x:c r="I498" s="22" t="str">
        <x:f>IF(COUNTA(A498:H498)=0,"",IFERROR(IF(OR(NOT(ISTEXT(A498)),LEN(TRIM(A498))=0,A498&lt;&gt;TRIM(A498)),"Check session ID",IF(OR(ISNUMBER(FIND("*",A498)),ISNUMBER(FIND("?",A498)),ISNUMBER(FIND("~",A498))),"Check ID characters",IF(OR(NOT(ISNUMBER(B498)),B498&lt;1,B498&gt;2958465,MOD(B498,1)&lt;&gt;0),"Check date",IF(OR(NOT(ISTEXT(C498)),LEN(TRIM(C498))=0,C498&lt;&gt;TRIM(C498)),"Check exercise name",IF(OR(ISNUMBER(FIND("*",C498)),ISNUMBER(FIND("?",C498)),ISNUMBER(FIND("~",C498))),"Check name characters",IF(OR(NOT(ISNUMBER(D498)),D498&lt;1,MOD(D498,1)&lt;&gt;0),"Check set number",IF(OR(NOT(ISNUMBER(E498)),E498&lt;1,MOD(E498,1)&lt;&gt;0),"Check reps",IF(AND(G498&lt;&gt;"kg",G498&lt;&gt;"lb",G498&lt;&gt;"BW"),"Choose kg, lb or BW",IF(NOT(ISNUMBER(F498)),"Enter numeric load",IF(IF(G498="BW",F498&lt;&gt;0,F498&lt;=0),"Check load / unit",IF(COUNTIFS($A$6:$A$505,"="&amp;A498,$B$6:$B$505,"&gt;=1",$B$6:$B$505,"&lt;&gt;"&amp;B498)&gt;0,"ID has multiple dates",IF(COUNTIFS($A$6:$A$505,"="&amp;A498,$C$6:$C$505,"="&amp;C498,$D$6:$D$505,D498)&gt;1,"Duplicate set number",IF(G498="BW","Logged (BW)","Logged"))))))))))))),"Check numeric fields"))</x:f>
      </x:c>
      <x:c r="J498" s="42" t="str">
        <x:f>IF(I498="Logged",E498*F498,"")</x:f>
      </x:c>
      <x:c r="K498" s="43" t="str">
        <x:f>IF(LEFT(I498,6)="Logged",IF(COUNTIFS($A$6:A498,"="&amp;A498,$I$6:I498,"Logged")+COUNTIFS($A$6:A498,"="&amp;A498,$I$6:I498,"Logged (BW)")=1,1,0),"")</x:f>
      </x:c>
    </x:row>
    <x:row r="499" ht="25" customHeight="1">
      <x:c r="A499" s="30"/>
      <x:c r="B499" s="37"/>
      <x:c r="C499" s="7"/>
      <x:c r="D499" s="39"/>
      <x:c r="E499" s="39"/>
      <x:c r="F499" s="40"/>
      <x:c r="G499" s="41"/>
      <x:c r="H499" s="7"/>
      <x:c r="I499" s="22" t="str">
        <x:f>IF(COUNTA(A499:H499)=0,"",IFERROR(IF(OR(NOT(ISTEXT(A499)),LEN(TRIM(A499))=0,A499&lt;&gt;TRIM(A499)),"Check session ID",IF(OR(ISNUMBER(FIND("*",A499)),ISNUMBER(FIND("?",A499)),ISNUMBER(FIND("~",A499))),"Check ID characters",IF(OR(NOT(ISNUMBER(B499)),B499&lt;1,B499&gt;2958465,MOD(B499,1)&lt;&gt;0),"Check date",IF(OR(NOT(ISTEXT(C499)),LEN(TRIM(C499))=0,C499&lt;&gt;TRIM(C499)),"Check exercise name",IF(OR(ISNUMBER(FIND("*",C499)),ISNUMBER(FIND("?",C499)),ISNUMBER(FIND("~",C499))),"Check name characters",IF(OR(NOT(ISNUMBER(D499)),D499&lt;1,MOD(D499,1)&lt;&gt;0),"Check set number",IF(OR(NOT(ISNUMBER(E499)),E499&lt;1,MOD(E499,1)&lt;&gt;0),"Check reps",IF(AND(G499&lt;&gt;"kg",G499&lt;&gt;"lb",G499&lt;&gt;"BW"),"Choose kg, lb or BW",IF(NOT(ISNUMBER(F499)),"Enter numeric load",IF(IF(G499="BW",F499&lt;&gt;0,F499&lt;=0),"Check load / unit",IF(COUNTIFS($A$6:$A$505,"="&amp;A499,$B$6:$B$505,"&gt;=1",$B$6:$B$505,"&lt;&gt;"&amp;B499)&gt;0,"ID has multiple dates",IF(COUNTIFS($A$6:$A$505,"="&amp;A499,$C$6:$C$505,"="&amp;C499,$D$6:$D$505,D499)&gt;1,"Duplicate set number",IF(G499="BW","Logged (BW)","Logged"))))))))))))),"Check numeric fields"))</x:f>
      </x:c>
      <x:c r="J499" s="42" t="str">
        <x:f>IF(I499="Logged",E499*F499,"")</x:f>
      </x:c>
      <x:c r="K499" s="43" t="str">
        <x:f>IF(LEFT(I499,6)="Logged",IF(COUNTIFS($A$6:A499,"="&amp;A499,$I$6:I499,"Logged")+COUNTIFS($A$6:A499,"="&amp;A499,$I$6:I499,"Logged (BW)")=1,1,0),"")</x:f>
      </x:c>
    </x:row>
    <x:row r="500" ht="25" customHeight="1">
      <x:c r="A500" s="30"/>
      <x:c r="B500" s="37"/>
      <x:c r="C500" s="7"/>
      <x:c r="D500" s="39"/>
      <x:c r="E500" s="39"/>
      <x:c r="F500" s="40"/>
      <x:c r="G500" s="41"/>
      <x:c r="H500" s="7"/>
      <x:c r="I500" s="22" t="str">
        <x:f>IF(COUNTA(A500:H500)=0,"",IFERROR(IF(OR(NOT(ISTEXT(A500)),LEN(TRIM(A500))=0,A500&lt;&gt;TRIM(A500)),"Check session ID",IF(OR(ISNUMBER(FIND("*",A500)),ISNUMBER(FIND("?",A500)),ISNUMBER(FIND("~",A500))),"Check ID characters",IF(OR(NOT(ISNUMBER(B500)),B500&lt;1,B500&gt;2958465,MOD(B500,1)&lt;&gt;0),"Check date",IF(OR(NOT(ISTEXT(C500)),LEN(TRIM(C500))=0,C500&lt;&gt;TRIM(C500)),"Check exercise name",IF(OR(ISNUMBER(FIND("*",C500)),ISNUMBER(FIND("?",C500)),ISNUMBER(FIND("~",C500))),"Check name characters",IF(OR(NOT(ISNUMBER(D500)),D500&lt;1,MOD(D500,1)&lt;&gt;0),"Check set number",IF(OR(NOT(ISNUMBER(E500)),E500&lt;1,MOD(E500,1)&lt;&gt;0),"Check reps",IF(AND(G500&lt;&gt;"kg",G500&lt;&gt;"lb",G500&lt;&gt;"BW"),"Choose kg, lb or BW",IF(NOT(ISNUMBER(F500)),"Enter numeric load",IF(IF(G500="BW",F500&lt;&gt;0,F500&lt;=0),"Check load / unit",IF(COUNTIFS($A$6:$A$505,"="&amp;A500,$B$6:$B$505,"&gt;=1",$B$6:$B$505,"&lt;&gt;"&amp;B500)&gt;0,"ID has multiple dates",IF(COUNTIFS($A$6:$A$505,"="&amp;A500,$C$6:$C$505,"="&amp;C500,$D$6:$D$505,D500)&gt;1,"Duplicate set number",IF(G500="BW","Logged (BW)","Logged"))))))))))))),"Check numeric fields"))</x:f>
      </x:c>
      <x:c r="J500" s="42" t="str">
        <x:f>IF(I500="Logged",E500*F500,"")</x:f>
      </x:c>
      <x:c r="K500" s="43" t="str">
        <x:f>IF(LEFT(I500,6)="Logged",IF(COUNTIFS($A$6:A500,"="&amp;A500,$I$6:I500,"Logged")+COUNTIFS($A$6:A500,"="&amp;A500,$I$6:I500,"Logged (BW)")=1,1,0),"")</x:f>
      </x:c>
    </x:row>
    <x:row r="501" ht="25" customHeight="1">
      <x:c r="A501" s="30"/>
      <x:c r="B501" s="37"/>
      <x:c r="C501" s="7"/>
      <x:c r="D501" s="39"/>
      <x:c r="E501" s="39"/>
      <x:c r="F501" s="40"/>
      <x:c r="G501" s="41"/>
      <x:c r="H501" s="7"/>
      <x:c r="I501" s="22" t="str">
        <x:f>IF(COUNTA(A501:H501)=0,"",IFERROR(IF(OR(NOT(ISTEXT(A501)),LEN(TRIM(A501))=0,A501&lt;&gt;TRIM(A501)),"Check session ID",IF(OR(ISNUMBER(FIND("*",A501)),ISNUMBER(FIND("?",A501)),ISNUMBER(FIND("~",A501))),"Check ID characters",IF(OR(NOT(ISNUMBER(B501)),B501&lt;1,B501&gt;2958465,MOD(B501,1)&lt;&gt;0),"Check date",IF(OR(NOT(ISTEXT(C501)),LEN(TRIM(C501))=0,C501&lt;&gt;TRIM(C501)),"Check exercise name",IF(OR(ISNUMBER(FIND("*",C501)),ISNUMBER(FIND("?",C501)),ISNUMBER(FIND("~",C501))),"Check name characters",IF(OR(NOT(ISNUMBER(D501)),D501&lt;1,MOD(D501,1)&lt;&gt;0),"Check set number",IF(OR(NOT(ISNUMBER(E501)),E501&lt;1,MOD(E501,1)&lt;&gt;0),"Check reps",IF(AND(G501&lt;&gt;"kg",G501&lt;&gt;"lb",G501&lt;&gt;"BW"),"Choose kg, lb or BW",IF(NOT(ISNUMBER(F501)),"Enter numeric load",IF(IF(G501="BW",F501&lt;&gt;0,F501&lt;=0),"Check load / unit",IF(COUNTIFS($A$6:$A$505,"="&amp;A501,$B$6:$B$505,"&gt;=1",$B$6:$B$505,"&lt;&gt;"&amp;B501)&gt;0,"ID has multiple dates",IF(COUNTIFS($A$6:$A$505,"="&amp;A501,$C$6:$C$505,"="&amp;C501,$D$6:$D$505,D501)&gt;1,"Duplicate set number",IF(G501="BW","Logged (BW)","Logged"))))))))))))),"Check numeric fields"))</x:f>
      </x:c>
      <x:c r="J501" s="42" t="str">
        <x:f>IF(I501="Logged",E501*F501,"")</x:f>
      </x:c>
      <x:c r="K501" s="43" t="str">
        <x:f>IF(LEFT(I501,6)="Logged",IF(COUNTIFS($A$6:A501,"="&amp;A501,$I$6:I501,"Logged")+COUNTIFS($A$6:A501,"="&amp;A501,$I$6:I501,"Logged (BW)")=1,1,0),"")</x:f>
      </x:c>
    </x:row>
    <x:row r="502" ht="25" customHeight="1">
      <x:c r="A502" s="30"/>
      <x:c r="B502" s="37"/>
      <x:c r="C502" s="7"/>
      <x:c r="D502" s="39"/>
      <x:c r="E502" s="39"/>
      <x:c r="F502" s="40"/>
      <x:c r="G502" s="41"/>
      <x:c r="H502" s="7"/>
      <x:c r="I502" s="22" t="str">
        <x:f>IF(COUNTA(A502:H502)=0,"",IFERROR(IF(OR(NOT(ISTEXT(A502)),LEN(TRIM(A502))=0,A502&lt;&gt;TRIM(A502)),"Check session ID",IF(OR(ISNUMBER(FIND("*",A502)),ISNUMBER(FIND("?",A502)),ISNUMBER(FIND("~",A502))),"Check ID characters",IF(OR(NOT(ISNUMBER(B502)),B502&lt;1,B502&gt;2958465,MOD(B502,1)&lt;&gt;0),"Check date",IF(OR(NOT(ISTEXT(C502)),LEN(TRIM(C502))=0,C502&lt;&gt;TRIM(C502)),"Check exercise name",IF(OR(ISNUMBER(FIND("*",C502)),ISNUMBER(FIND("?",C502)),ISNUMBER(FIND("~",C502))),"Check name characters",IF(OR(NOT(ISNUMBER(D502)),D502&lt;1,MOD(D502,1)&lt;&gt;0),"Check set number",IF(OR(NOT(ISNUMBER(E502)),E502&lt;1,MOD(E502,1)&lt;&gt;0),"Check reps",IF(AND(G502&lt;&gt;"kg",G502&lt;&gt;"lb",G502&lt;&gt;"BW"),"Choose kg, lb or BW",IF(NOT(ISNUMBER(F502)),"Enter numeric load",IF(IF(G502="BW",F502&lt;&gt;0,F502&lt;=0),"Check load / unit",IF(COUNTIFS($A$6:$A$505,"="&amp;A502,$B$6:$B$505,"&gt;=1",$B$6:$B$505,"&lt;&gt;"&amp;B502)&gt;0,"ID has multiple dates",IF(COUNTIFS($A$6:$A$505,"="&amp;A502,$C$6:$C$505,"="&amp;C502,$D$6:$D$505,D502)&gt;1,"Duplicate set number",IF(G502="BW","Logged (BW)","Logged"))))))))))))),"Check numeric fields"))</x:f>
      </x:c>
      <x:c r="J502" s="42" t="str">
        <x:f>IF(I502="Logged",E502*F502,"")</x:f>
      </x:c>
      <x:c r="K502" s="43" t="str">
        <x:f>IF(LEFT(I502,6)="Logged",IF(COUNTIFS($A$6:A502,"="&amp;A502,$I$6:I502,"Logged")+COUNTIFS($A$6:A502,"="&amp;A502,$I$6:I502,"Logged (BW)")=1,1,0),"")</x:f>
      </x:c>
    </x:row>
    <x:row r="503" ht="25" customHeight="1">
      <x:c r="A503" s="30"/>
      <x:c r="B503" s="37"/>
      <x:c r="C503" s="7"/>
      <x:c r="D503" s="39"/>
      <x:c r="E503" s="39"/>
      <x:c r="F503" s="40"/>
      <x:c r="G503" s="41"/>
      <x:c r="H503" s="7"/>
      <x:c r="I503" s="22" t="str">
        <x:f>IF(COUNTA(A503:H503)=0,"",IFERROR(IF(OR(NOT(ISTEXT(A503)),LEN(TRIM(A503))=0,A503&lt;&gt;TRIM(A503)),"Check session ID",IF(OR(ISNUMBER(FIND("*",A503)),ISNUMBER(FIND("?",A503)),ISNUMBER(FIND("~",A503))),"Check ID characters",IF(OR(NOT(ISNUMBER(B503)),B503&lt;1,B503&gt;2958465,MOD(B503,1)&lt;&gt;0),"Check date",IF(OR(NOT(ISTEXT(C503)),LEN(TRIM(C503))=0,C503&lt;&gt;TRIM(C503)),"Check exercise name",IF(OR(ISNUMBER(FIND("*",C503)),ISNUMBER(FIND("?",C503)),ISNUMBER(FIND("~",C503))),"Check name characters",IF(OR(NOT(ISNUMBER(D503)),D503&lt;1,MOD(D503,1)&lt;&gt;0),"Check set number",IF(OR(NOT(ISNUMBER(E503)),E503&lt;1,MOD(E503,1)&lt;&gt;0),"Check reps",IF(AND(G503&lt;&gt;"kg",G503&lt;&gt;"lb",G503&lt;&gt;"BW"),"Choose kg, lb or BW",IF(NOT(ISNUMBER(F503)),"Enter numeric load",IF(IF(G503="BW",F503&lt;&gt;0,F503&lt;=0),"Check load / unit",IF(COUNTIFS($A$6:$A$505,"="&amp;A503,$B$6:$B$505,"&gt;=1",$B$6:$B$505,"&lt;&gt;"&amp;B503)&gt;0,"ID has multiple dates",IF(COUNTIFS($A$6:$A$505,"="&amp;A503,$C$6:$C$505,"="&amp;C503,$D$6:$D$505,D503)&gt;1,"Duplicate set number",IF(G503="BW","Logged (BW)","Logged"))))))))))))),"Check numeric fields"))</x:f>
      </x:c>
      <x:c r="J503" s="42" t="str">
        <x:f>IF(I503="Logged",E503*F503,"")</x:f>
      </x:c>
      <x:c r="K503" s="43" t="str">
        <x:f>IF(LEFT(I503,6)="Logged",IF(COUNTIFS($A$6:A503,"="&amp;A503,$I$6:I503,"Logged")+COUNTIFS($A$6:A503,"="&amp;A503,$I$6:I503,"Logged (BW)")=1,1,0),"")</x:f>
      </x:c>
    </x:row>
    <x:row r="504" ht="25" customHeight="1">
      <x:c r="A504" s="30"/>
      <x:c r="B504" s="37"/>
      <x:c r="C504" s="7"/>
      <x:c r="D504" s="39"/>
      <x:c r="E504" s="39"/>
      <x:c r="F504" s="40"/>
      <x:c r="G504" s="41"/>
      <x:c r="H504" s="7"/>
      <x:c r="I504" s="22" t="str">
        <x:f>IF(COUNTA(A504:H504)=0,"",IFERROR(IF(OR(NOT(ISTEXT(A504)),LEN(TRIM(A504))=0,A504&lt;&gt;TRIM(A504)),"Check session ID",IF(OR(ISNUMBER(FIND("*",A504)),ISNUMBER(FIND("?",A504)),ISNUMBER(FIND("~",A504))),"Check ID characters",IF(OR(NOT(ISNUMBER(B504)),B504&lt;1,B504&gt;2958465,MOD(B504,1)&lt;&gt;0),"Check date",IF(OR(NOT(ISTEXT(C504)),LEN(TRIM(C504))=0,C504&lt;&gt;TRIM(C504)),"Check exercise name",IF(OR(ISNUMBER(FIND("*",C504)),ISNUMBER(FIND("?",C504)),ISNUMBER(FIND("~",C504))),"Check name characters",IF(OR(NOT(ISNUMBER(D504)),D504&lt;1,MOD(D504,1)&lt;&gt;0),"Check set number",IF(OR(NOT(ISNUMBER(E504)),E504&lt;1,MOD(E504,1)&lt;&gt;0),"Check reps",IF(AND(G504&lt;&gt;"kg",G504&lt;&gt;"lb",G504&lt;&gt;"BW"),"Choose kg, lb or BW",IF(NOT(ISNUMBER(F504)),"Enter numeric load",IF(IF(G504="BW",F504&lt;&gt;0,F504&lt;=0),"Check load / unit",IF(COUNTIFS($A$6:$A$505,"="&amp;A504,$B$6:$B$505,"&gt;=1",$B$6:$B$505,"&lt;&gt;"&amp;B504)&gt;0,"ID has multiple dates",IF(COUNTIFS($A$6:$A$505,"="&amp;A504,$C$6:$C$505,"="&amp;C504,$D$6:$D$505,D504)&gt;1,"Duplicate set number",IF(G504="BW","Logged (BW)","Logged"))))))))))))),"Check numeric fields"))</x:f>
      </x:c>
      <x:c r="J504" s="42" t="str">
        <x:f>IF(I504="Logged",E504*F504,"")</x:f>
      </x:c>
      <x:c r="K504" s="43" t="str">
        <x:f>IF(LEFT(I504,6)="Logged",IF(COUNTIFS($A$6:A504,"="&amp;A504,$I$6:I504,"Logged")+COUNTIFS($A$6:A504,"="&amp;A504,$I$6:I504,"Logged (BW)")=1,1,0),"")</x:f>
      </x:c>
    </x:row>
    <x:row r="505" ht="25" customHeight="1">
      <x:c r="A505" s="30"/>
      <x:c r="B505" s="37"/>
      <x:c r="C505" s="7"/>
      <x:c r="D505" s="39"/>
      <x:c r="E505" s="39"/>
      <x:c r="F505" s="40"/>
      <x:c r="G505" s="41"/>
      <x:c r="H505" s="7"/>
      <x:c r="I505" s="22" t="str">
        <x:f>IF(COUNTA(A505:H505)=0,"",IFERROR(IF(OR(NOT(ISTEXT(A505)),LEN(TRIM(A505))=0,A505&lt;&gt;TRIM(A505)),"Check session ID",IF(OR(ISNUMBER(FIND("*",A505)),ISNUMBER(FIND("?",A505)),ISNUMBER(FIND("~",A505))),"Check ID characters",IF(OR(NOT(ISNUMBER(B505)),B505&lt;1,B505&gt;2958465,MOD(B505,1)&lt;&gt;0),"Check date",IF(OR(NOT(ISTEXT(C505)),LEN(TRIM(C505))=0,C505&lt;&gt;TRIM(C505)),"Check exercise name",IF(OR(ISNUMBER(FIND("*",C505)),ISNUMBER(FIND("?",C505)),ISNUMBER(FIND("~",C505))),"Check name characters",IF(OR(NOT(ISNUMBER(D505)),D505&lt;1,MOD(D505,1)&lt;&gt;0),"Check set number",IF(OR(NOT(ISNUMBER(E505)),E505&lt;1,MOD(E505,1)&lt;&gt;0),"Check reps",IF(AND(G505&lt;&gt;"kg",G505&lt;&gt;"lb",G505&lt;&gt;"BW"),"Choose kg, lb or BW",IF(NOT(ISNUMBER(F505)),"Enter numeric load",IF(IF(G505="BW",F505&lt;&gt;0,F505&lt;=0),"Check load / unit",IF(COUNTIFS($A$6:$A$505,"="&amp;A505,$B$6:$B$505,"&gt;=1",$B$6:$B$505,"&lt;&gt;"&amp;B505)&gt;0,"ID has multiple dates",IF(COUNTIFS($A$6:$A$505,"="&amp;A505,$C$6:$C$505,"="&amp;C505,$D$6:$D$505,D505)&gt;1,"Duplicate set number",IF(G505="BW","Logged (BW)","Logged"))))))))))))),"Check numeric fields"))</x:f>
      </x:c>
      <x:c r="J505" s="42" t="str">
        <x:f>IF(I505="Logged",E505*F505,"")</x:f>
      </x:c>
      <x:c r="K505" s="43" t="str">
        <x:f>IF(LEFT(I505,6)="Logged",IF(COUNTIFS($A$6:A505,"="&amp;A505,$I$6:I505,"Logged")+COUNTIFS($A$6:A505,"="&amp;A505,$I$6:I505,"Logged (BW)")=1,1,0),"")</x:f>
      </x:c>
    </x:row>
    <x:row r="506" ht="2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</x:row>
    <x:row r="507" ht="25" customHeight="1">
      <x:c r="A507" s="6" t="str">
        <x:v>End of 500 set rows. Start a fresh copy when full. Rows below 505 are not included in summaries.</x:v>
      </x:c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</x:row>
  </x:sheetData>
  <x:conditionalFormatting sqref="I6:I505">
    <x:cfRule type="expression" dxfId="1" priority="1">
      <x:formula>AND($I6&lt;&gt;"",LEFT($I6,6)&lt;&gt;"Logged")</x:formula>
    </x:cfRule>
  </x:conditionalFormatting>
  <x:dataValidations count="3">
    <x:dataValidation type="list" sqref="G6:G505">
      <x:formula1>"kg,lb,BW"</x:formula1>
    </x:dataValidation>
    <x:dataValidation type="whole" operator="between" sqref="D6:E505">
      <x:formula1>1</x:formula1>
      <x:formula2>1000000</x:formula2>
    </x:dataValidation>
    <x:dataValidation type="decimal" operator="between" sqref="F6:F505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a4c6157aeb242ac"/>
  </x:tableParts>
</x:worksheet>
</file>

<file path=xl/worksheets/sheet3.xml><?xml version="1.0" encoding="utf-8"?>
<x:worksheet xmlns:x="http://schemas.openxmlformats.org/spreadsheetml/2006/main">
  <x:sheetPr>
    <x:tabColor rgb="FF98A2B3"/>
  </x:sheetPr>
  <x:sheetViews>
    <x:sheetView showGridLines="0" workbookViewId="0"/>
  </x:sheetViews>
  <x:sheetFormatPr defaultRowHeight="15"/>
  <x:cols>
    <x:col min="1" max="1" width="15.5" hidden="0" customWidth="1"/>
    <x:col min="2" max="2" width="11.5" hidden="0" customWidth="1"/>
    <x:col min="3" max="3" width="23" hidden="0" customWidth="1"/>
    <x:col min="4" max="4" width="7" hidden="0" customWidth="1"/>
    <x:col min="5" max="5" width="7" hidden="0" customWidth="1"/>
    <x:col min="6" max="6" width="8.5" hidden="0" customWidth="1"/>
    <x:col min="7" max="7" width="7" hidden="0" customWidth="1"/>
    <x:col min="8" max="8" width="25" hidden="0" customWidth="1"/>
    <x:col min="9" max="9" width="18.5" hidden="0" customWidth="1"/>
    <x:col min="10" max="10" width="10.5" hidden="0" customWidth="1"/>
    <x:col min="11" max="11" width="10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Examples and instructions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6" t="str">
        <x:v>Fictional data for learning the workbook. These are not a workout prescription or a person’s results.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6" t="str">
        <x:v>The blank Set log is yours. Nothing on this sheet enters your summary.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4" customHeight="1">
      <x:c r="A5" s="19" t="str">
        <x:v>Session ID</x:v>
      </x:c>
      <x:c r="B5" s="20" t="str">
        <x:v>Date</x:v>
      </x:c>
      <x:c r="C5" s="20" t="str">
        <x:v>Exercise / setup</x:v>
      </x:c>
      <x:c r="D5" s="20" t="str">
        <x:v>Set #</x:v>
      </x:c>
      <x:c r="E5" s="20" t="str">
        <x:v>Reps</x:v>
      </x:c>
      <x:c r="F5" s="20" t="str">
        <x:v>Load</x:v>
      </x:c>
      <x:c r="G5" s="20" t="str">
        <x:v>Unit</x:v>
      </x:c>
      <x:c r="H5" s="20" t="str">
        <x:v>Notes / effort</x:v>
      </x:c>
      <x:c r="I5" s="20" t="str">
        <x:v>Row status</x:v>
      </x:c>
      <x:c r="J5" s="20" t="str">
        <x:v>Volume load</x:v>
      </x:c>
      <x:c r="K5" s="21" t="str">
        <x:v>First session row</x:v>
      </x:c>
    </x:row>
    <x:row r="6" ht="25" customHeight="1">
      <x:c r="A6" s="30" t="str">
        <x:v>EX-A</x:v>
      </x:c>
      <x:c r="B6" s="37" t="n">
        <x:v>46300</x:v>
      </x:c>
      <x:c r="C6" s="7" t="str">
        <x:v>Bench press (barbell)</x:v>
      </x:c>
      <x:c r="D6" s="39" t="n">
        <x:v>1</x:v>
      </x:c>
      <x:c r="E6" s="39" t="n">
        <x:v>8</x:v>
      </x:c>
      <x:c r="F6" s="40" t="n">
        <x:v>50</x:v>
      </x:c>
      <x:c r="G6" s="41" t="str">
        <x:v>kg</x:v>
      </x:c>
      <x:c r="H6" s="7" t="str">
        <x:v>Total bar load</x:v>
      </x:c>
      <x:c r="I6" s="22" t="str">
        <x:f>IF(COUNTA(A6:H6)=0,"",IFERROR(IF(OR(NOT(ISTEXT(A6)),LEN(TRIM(A6))=0,A6&lt;&gt;TRIM(A6)),"Check session ID",IF(OR(ISNUMBER(FIND("*",A6)),ISNUMBER(FIND("?",A6)),ISNUMBER(FIND("~",A6))),"Check ID characters",IF(OR(NOT(ISNUMBER(B6)),B6&lt;1,B6&gt;2958465,MOD(B6,1)&lt;&gt;0),"Check date",IF(OR(NOT(ISTEXT(C6)),LEN(TRIM(C6))=0,C6&lt;&gt;TRIM(C6)),"Check exercise name",IF(OR(ISNUMBER(FIND("*",C6)),ISNUMBER(FIND("?",C6)),ISNUMBER(FIND("~",C6))),"Check name characters",IF(OR(NOT(ISNUMBER(D6)),D6&lt;1,MOD(D6,1)&lt;&gt;0),"Check set number",IF(OR(NOT(ISNUMBER(E6)),E6&lt;1,MOD(E6,1)&lt;&gt;0),"Check reps",IF(AND(G6&lt;&gt;"kg",G6&lt;&gt;"lb",G6&lt;&gt;"BW"),"Choose kg, lb or BW",IF(NOT(ISNUMBER(F6)),"Enter numeric load",IF(IF(G6="BW",F6&lt;&gt;0,F6&lt;=0),"Check load / unit",IF(COUNTIFS($A$6:$A$13,"="&amp;A6,$B$6:$B$13,"&gt;=1",$B$6:$B$13,"&lt;&gt;"&amp;B6)&gt;0,"ID has multiple dates",IF(COUNTIFS($A$6:$A$13,"="&amp;A6,$C$6:$C$13,"="&amp;C6,$D$6:$D$13,D6)&gt;1,"Duplicate set number",IF(G6="BW","Logged (BW)","Logged"))))))))))))),"Check numeric fields"))</x:f>
        <x:v>Logged</x:v>
      </x:c>
      <x:c r="J6" s="42" t="n">
        <x:f>IF(I6="Logged",E6*F6,"")</x:f>
        <x:v>400</x:v>
      </x:c>
      <x:c r="K6" s="43" t="n">
        <x:f>IF(LEFT(I6,6)="Logged",IF(COUNTIFS($A$6:A6,"="&amp;A6,$I$6:I6,"Logged")+COUNTIFS($A$6:A6,"="&amp;A6,$I$6:I6,"Logged (BW)")=1,1,0),"")</x:f>
        <x:v>1</x:v>
      </x:c>
    </x:row>
    <x:row r="7" ht="25" customHeight="1">
      <x:c r="A7" s="30" t="str">
        <x:v>EX-A</x:v>
      </x:c>
      <x:c r="B7" s="37" t="n">
        <x:v>46300</x:v>
      </x:c>
      <x:c r="C7" s="7" t="str">
        <x:v>Bench press (barbell)</x:v>
      </x:c>
      <x:c r="D7" s="39" t="n">
        <x:v>2</x:v>
      </x:c>
      <x:c r="E7" s="39" t="n">
        <x:v>7</x:v>
      </x:c>
      <x:c r="F7" s="40" t="n">
        <x:v>50</x:v>
      </x:c>
      <x:c r="G7" s="41" t="str">
        <x:v>kg</x:v>
      </x:c>
      <x:c r="H7" s="7" t="str">
        <x:v>Reps changed</x:v>
      </x:c>
      <x:c r="I7" s="22" t="str">
        <x:f>IF(COUNTA(A7:H7)=0,"",IFERROR(IF(OR(NOT(ISTEXT(A7)),LEN(TRIM(A7))=0,A7&lt;&gt;TRIM(A7)),"Check session ID",IF(OR(ISNUMBER(FIND("*",A7)),ISNUMBER(FIND("?",A7)),ISNUMBER(FIND("~",A7))),"Check ID characters",IF(OR(NOT(ISNUMBER(B7)),B7&lt;1,B7&gt;2958465,MOD(B7,1)&lt;&gt;0),"Check date",IF(OR(NOT(ISTEXT(C7)),LEN(TRIM(C7))=0,C7&lt;&gt;TRIM(C7)),"Check exercise name",IF(OR(ISNUMBER(FIND("*",C7)),ISNUMBER(FIND("?",C7)),ISNUMBER(FIND("~",C7))),"Check name characters",IF(OR(NOT(ISNUMBER(D7)),D7&lt;1,MOD(D7,1)&lt;&gt;0),"Check set number",IF(OR(NOT(ISNUMBER(E7)),E7&lt;1,MOD(E7,1)&lt;&gt;0),"Check reps",IF(AND(G7&lt;&gt;"kg",G7&lt;&gt;"lb",G7&lt;&gt;"BW"),"Choose kg, lb or BW",IF(NOT(ISNUMBER(F7)),"Enter numeric load",IF(IF(G7="BW",F7&lt;&gt;0,F7&lt;=0),"Check load / unit",IF(COUNTIFS($A$6:$A$13,"="&amp;A7,$B$6:$B$13,"&gt;=1",$B$6:$B$13,"&lt;&gt;"&amp;B7)&gt;0,"ID has multiple dates",IF(COUNTIFS($A$6:$A$13,"="&amp;A7,$C$6:$C$13,"="&amp;C7,$D$6:$D$13,D7)&gt;1,"Duplicate set number",IF(G7="BW","Logged (BW)","Logged"))))))))))))),"Check numeric fields"))</x:f>
        <x:v>Logged</x:v>
      </x:c>
      <x:c r="J7" s="42" t="n">
        <x:f>IF(I7="Logged",E7*F7,"")</x:f>
        <x:v>350</x:v>
      </x:c>
      <x:c r="K7" s="43" t="n">
        <x:f>IF(LEFT(I7,6)="Logged",IF(COUNTIFS($A$6:A7,"="&amp;A7,$I$6:I7,"Logged")+COUNTIFS($A$6:A7,"="&amp;A7,$I$6:I7,"Logged (BW)")=1,1,0),"")</x:f>
        <x:v>0</x:v>
      </x:c>
    </x:row>
    <x:row r="8" ht="25" customHeight="1">
      <x:c r="A8" s="30" t="str">
        <x:v>EX-A</x:v>
      </x:c>
      <x:c r="B8" s="37" t="n">
        <x:v>46300</x:v>
      </x:c>
      <x:c r="C8" s="7" t="str">
        <x:v>Bench press (barbell)</x:v>
      </x:c>
      <x:c r="D8" s="39" t="n">
        <x:v>3</x:v>
      </x:c>
      <x:c r="E8" s="39" t="n">
        <x:v>6</x:v>
      </x:c>
      <x:c r="F8" s="40" t="n">
        <x:v>52.5</x:v>
      </x:c>
      <x:c r="G8" s="41" t="str">
        <x:v>kg</x:v>
      </x:c>
      <x:c r="H8" s="7" t="str">
        <x:v>Load changed</x:v>
      </x:c>
      <x:c r="I8" s="22" t="str">
        <x:f>IF(COUNTA(A8:H8)=0,"",IFERROR(IF(OR(NOT(ISTEXT(A8)),LEN(TRIM(A8))=0,A8&lt;&gt;TRIM(A8)),"Check session ID",IF(OR(ISNUMBER(FIND("*",A8)),ISNUMBER(FIND("?",A8)),ISNUMBER(FIND("~",A8))),"Check ID characters",IF(OR(NOT(ISNUMBER(B8)),B8&lt;1,B8&gt;2958465,MOD(B8,1)&lt;&gt;0),"Check date",IF(OR(NOT(ISTEXT(C8)),LEN(TRIM(C8))=0,C8&lt;&gt;TRIM(C8)),"Check exercise name",IF(OR(ISNUMBER(FIND("*",C8)),ISNUMBER(FIND("?",C8)),ISNUMBER(FIND("~",C8))),"Check name characters",IF(OR(NOT(ISNUMBER(D8)),D8&lt;1,MOD(D8,1)&lt;&gt;0),"Check set number",IF(OR(NOT(ISNUMBER(E8)),E8&lt;1,MOD(E8,1)&lt;&gt;0),"Check reps",IF(AND(G8&lt;&gt;"kg",G8&lt;&gt;"lb",G8&lt;&gt;"BW"),"Choose kg, lb or BW",IF(NOT(ISNUMBER(F8)),"Enter numeric load",IF(IF(G8="BW",F8&lt;&gt;0,F8&lt;=0),"Check load / unit",IF(COUNTIFS($A$6:$A$13,"="&amp;A8,$B$6:$B$13,"&gt;=1",$B$6:$B$13,"&lt;&gt;"&amp;B8)&gt;0,"ID has multiple dates",IF(COUNTIFS($A$6:$A$13,"="&amp;A8,$C$6:$C$13,"="&amp;C8,$D$6:$D$13,D8)&gt;1,"Duplicate set number",IF(G8="BW","Logged (BW)","Logged"))))))))))))),"Check numeric fields"))</x:f>
        <x:v>Logged</x:v>
      </x:c>
      <x:c r="J8" s="42" t="n">
        <x:f>IF(I8="Logged",E8*F8,"")</x:f>
        <x:v>315</x:v>
      </x:c>
      <x:c r="K8" s="43" t="n">
        <x:f>IF(LEFT(I8,6)="Logged",IF(COUNTIFS($A$6:A8,"="&amp;A8,$I$6:I8,"Logged")+COUNTIFS($A$6:A8,"="&amp;A8,$I$6:I8,"Logged (BW)")=1,1,0),"")</x:f>
        <x:v>0</x:v>
      </x:c>
    </x:row>
    <x:row r="9" ht="25" customHeight="1">
      <x:c r="A9" s="30" t="str">
        <x:v>EX-A</x:v>
      </x:c>
      <x:c r="B9" s="37" t="n">
        <x:v>46300</x:v>
      </x:c>
      <x:c r="C9" s="7" t="str">
        <x:v>Row (cable)</x:v>
      </x:c>
      <x:c r="D9" s="39" t="n">
        <x:v>1</x:v>
      </x:c>
      <x:c r="E9" s="39" t="n">
        <x:v>10</x:v>
      </x:c>
      <x:c r="F9" s="40" t="n">
        <x:v>35</x:v>
      </x:c>
      <x:c r="G9" s="41" t="str">
        <x:v>kg</x:v>
      </x:c>
      <x:c r="H9" s="7" t="str">
        <x:v>Different exercise, same session</x:v>
      </x:c>
      <x:c r="I9" s="22" t="str">
        <x:f>IF(COUNTA(A9:H9)=0,"",IFERROR(IF(OR(NOT(ISTEXT(A9)),LEN(TRIM(A9))=0,A9&lt;&gt;TRIM(A9)),"Check session ID",IF(OR(ISNUMBER(FIND("*",A9)),ISNUMBER(FIND("?",A9)),ISNUMBER(FIND("~",A9))),"Check ID characters",IF(OR(NOT(ISNUMBER(B9)),B9&lt;1,B9&gt;2958465,MOD(B9,1)&lt;&gt;0),"Check date",IF(OR(NOT(ISTEXT(C9)),LEN(TRIM(C9))=0,C9&lt;&gt;TRIM(C9)),"Check exercise name",IF(OR(ISNUMBER(FIND("*",C9)),ISNUMBER(FIND("?",C9)),ISNUMBER(FIND("~",C9))),"Check name characters",IF(OR(NOT(ISNUMBER(D9)),D9&lt;1,MOD(D9,1)&lt;&gt;0),"Check set number",IF(OR(NOT(ISNUMBER(E9)),E9&lt;1,MOD(E9,1)&lt;&gt;0),"Check reps",IF(AND(G9&lt;&gt;"kg",G9&lt;&gt;"lb",G9&lt;&gt;"BW"),"Choose kg, lb or BW",IF(NOT(ISNUMBER(F9)),"Enter numeric load",IF(IF(G9="BW",F9&lt;&gt;0,F9&lt;=0),"Check load / unit",IF(COUNTIFS($A$6:$A$13,"="&amp;A9,$B$6:$B$13,"&gt;=1",$B$6:$B$13,"&lt;&gt;"&amp;B9)&gt;0,"ID has multiple dates",IF(COUNTIFS($A$6:$A$13,"="&amp;A9,$C$6:$C$13,"="&amp;C9,$D$6:$D$13,D9)&gt;1,"Duplicate set number",IF(G9="BW","Logged (BW)","Logged"))))))))))))),"Check numeric fields"))</x:f>
        <x:v>Logged</x:v>
      </x:c>
      <x:c r="J9" s="42" t="n">
        <x:f>IF(I9="Logged",E9*F9,"")</x:f>
        <x:v>350</x:v>
      </x:c>
      <x:c r="K9" s="43" t="n">
        <x:f>IF(LEFT(I9,6)="Logged",IF(COUNTIFS($A$6:A9,"="&amp;A9,$I$6:I9,"Logged")+COUNTIFS($A$6:A9,"="&amp;A9,$I$6:I9,"Logged (BW)")=1,1,0),"")</x:f>
        <x:v>0</x:v>
      </x:c>
    </x:row>
    <x:row r="10" ht="25" customHeight="1">
      <x:c r="A10" s="30" t="str">
        <x:v>EX-B</x:v>
      </x:c>
      <x:c r="B10" s="37" t="n">
        <x:v>46300</x:v>
      </x:c>
      <x:c r="C10" s="7" t="str">
        <x:v>Bench press (barbell)</x:v>
      </x:c>
      <x:c r="D10" s="39" t="n">
        <x:v>1</x:v>
      </x:c>
      <x:c r="E10" s="39" t="n">
        <x:v>8</x:v>
      </x:c>
      <x:c r="F10" s="40" t="n">
        <x:v>55</x:v>
      </x:c>
      <x:c r="G10" s="41" t="str">
        <x:v>kg</x:v>
      </x:c>
      <x:c r="H10" s="7" t="str">
        <x:v>Second session on same date</x:v>
      </x:c>
      <x:c r="I10" s="22" t="str">
        <x:f>IF(COUNTA(A10:H10)=0,"",IFERROR(IF(OR(NOT(ISTEXT(A10)),LEN(TRIM(A10))=0,A10&lt;&gt;TRIM(A10)),"Check session ID",IF(OR(ISNUMBER(FIND("*",A10)),ISNUMBER(FIND("?",A10)),ISNUMBER(FIND("~",A10))),"Check ID characters",IF(OR(NOT(ISNUMBER(B10)),B10&lt;1,B10&gt;2958465,MOD(B10,1)&lt;&gt;0),"Check date",IF(OR(NOT(ISTEXT(C10)),LEN(TRIM(C10))=0,C10&lt;&gt;TRIM(C10)),"Check exercise name",IF(OR(ISNUMBER(FIND("*",C10)),ISNUMBER(FIND("?",C10)),ISNUMBER(FIND("~",C10))),"Check name characters",IF(OR(NOT(ISNUMBER(D10)),D10&lt;1,MOD(D10,1)&lt;&gt;0),"Check set number",IF(OR(NOT(ISNUMBER(E10)),E10&lt;1,MOD(E10,1)&lt;&gt;0),"Check reps",IF(AND(G10&lt;&gt;"kg",G10&lt;&gt;"lb",G10&lt;&gt;"BW"),"Choose kg, lb or BW",IF(NOT(ISNUMBER(F10)),"Enter numeric load",IF(IF(G10="BW",F10&lt;&gt;0,F10&lt;=0),"Check load / unit",IF(COUNTIFS($A$6:$A$13,"="&amp;A10,$B$6:$B$13,"&gt;=1",$B$6:$B$13,"&lt;&gt;"&amp;B10)&gt;0,"ID has multiple dates",IF(COUNTIFS($A$6:$A$13,"="&amp;A10,$C$6:$C$13,"="&amp;C10,$D$6:$D$13,D10)&gt;1,"Duplicate set number",IF(G10="BW","Logged (BW)","Logged"))))))))))))),"Check numeric fields"))</x:f>
        <x:v>Logged</x:v>
      </x:c>
      <x:c r="J10" s="42" t="n">
        <x:f>IF(I10="Logged",E10*F10,"")</x:f>
        <x:v>440</x:v>
      </x:c>
      <x:c r="K10" s="43" t="n">
        <x:f>IF(LEFT(I10,6)="Logged",IF(COUNTIFS($A$6:A10,"="&amp;A10,$I$6:I10,"Logged")+COUNTIFS($A$6:A10,"="&amp;A10,$I$6:I10,"Logged (BW)")=1,1,0),"")</x:f>
        <x:v>1</x:v>
      </x:c>
    </x:row>
    <x:row r="11" ht="25" customHeight="1">
      <x:c r="A11" s="30" t="str">
        <x:v>EX-B</x:v>
      </x:c>
      <x:c r="B11" s="37" t="n">
        <x:v>46300</x:v>
      </x:c>
      <x:c r="C11" s="7" t="str">
        <x:v>Bench press (barbell)</x:v>
      </x:c>
      <x:c r="D11" s="39" t="n">
        <x:v>2</x:v>
      </x:c>
      <x:c r="E11" s="39" t="n">
        <x:v>8</x:v>
      </x:c>
      <x:c r="F11" s="40" t="n">
        <x:v>55</x:v>
      </x:c>
      <x:c r="G11" s="41" t="str">
        <x:v>kg</x:v>
      </x:c>
      <x:c r="H11" s="7" t="str">
        <x:v>Tied best load</x:v>
      </x:c>
      <x:c r="I11" s="22" t="str">
        <x:f>IF(COUNTA(A11:H11)=0,"",IFERROR(IF(OR(NOT(ISTEXT(A11)),LEN(TRIM(A11))=0,A11&lt;&gt;TRIM(A11)),"Check session ID",IF(OR(ISNUMBER(FIND("*",A11)),ISNUMBER(FIND("?",A11)),ISNUMBER(FIND("~",A11))),"Check ID characters",IF(OR(NOT(ISNUMBER(B11)),B11&lt;1,B11&gt;2958465,MOD(B11,1)&lt;&gt;0),"Check date",IF(OR(NOT(ISTEXT(C11)),LEN(TRIM(C11))=0,C11&lt;&gt;TRIM(C11)),"Check exercise name",IF(OR(ISNUMBER(FIND("*",C11)),ISNUMBER(FIND("?",C11)),ISNUMBER(FIND("~",C11))),"Check name characters",IF(OR(NOT(ISNUMBER(D11)),D11&lt;1,MOD(D11,1)&lt;&gt;0),"Check set number",IF(OR(NOT(ISNUMBER(E11)),E11&lt;1,MOD(E11,1)&lt;&gt;0),"Check reps",IF(AND(G11&lt;&gt;"kg",G11&lt;&gt;"lb",G11&lt;&gt;"BW"),"Choose kg, lb or BW",IF(NOT(ISNUMBER(F11)),"Enter numeric load",IF(IF(G11="BW",F11&lt;&gt;0,F11&lt;=0),"Check load / unit",IF(COUNTIFS($A$6:$A$13,"="&amp;A11,$B$6:$B$13,"&gt;=1",$B$6:$B$13,"&lt;&gt;"&amp;B11)&gt;0,"ID has multiple dates",IF(COUNTIFS($A$6:$A$13,"="&amp;A11,$C$6:$C$13,"="&amp;C11,$D$6:$D$13,D11)&gt;1,"Duplicate set number",IF(G11="BW","Logged (BW)","Logged"))))))))))))),"Check numeric fields"))</x:f>
        <x:v>Logged</x:v>
      </x:c>
      <x:c r="J11" s="42" t="n">
        <x:f>IF(I11="Logged",E11*F11,"")</x:f>
        <x:v>440</x:v>
      </x:c>
      <x:c r="K11" s="43" t="n">
        <x:f>IF(LEFT(I11,6)="Logged",IF(COUNTIFS($A$6:A11,"="&amp;A11,$I$6:I11,"Logged")+COUNTIFS($A$6:A11,"="&amp;A11,$I$6:I11,"Logged (BW)")=1,1,0),"")</x:f>
        <x:v>0</x:v>
      </x:c>
    </x:row>
    <x:row r="12" ht="25" customHeight="1">
      <x:c r="A12" s="30" t="str">
        <x:v>EX-B</x:v>
      </x:c>
      <x:c r="B12" s="37" t="n">
        <x:v>46300</x:v>
      </x:c>
      <x:c r="C12" s="7" t="str">
        <x:v>Push-up</x:v>
      </x:c>
      <x:c r="D12" s="39" t="n">
        <x:v>1</x:v>
      </x:c>
      <x:c r="E12" s="39" t="n">
        <x:v>12</x:v>
      </x:c>
      <x:c r="F12" s="40" t="n">
        <x:v>0</x:v>
      </x:c>
      <x:c r="G12" s="41" t="str">
        <x:v>BW</x:v>
      </x:c>
      <x:c r="H12" s="7" t="str">
        <x:v>No external load volume</x:v>
      </x:c>
      <x:c r="I12" s="22" t="str">
        <x:f>IF(COUNTA(A12:H12)=0,"",IFERROR(IF(OR(NOT(ISTEXT(A12)),LEN(TRIM(A12))=0,A12&lt;&gt;TRIM(A12)),"Check session ID",IF(OR(ISNUMBER(FIND("*",A12)),ISNUMBER(FIND("?",A12)),ISNUMBER(FIND("~",A12))),"Check ID characters",IF(OR(NOT(ISNUMBER(B12)),B12&lt;1,B12&gt;2958465,MOD(B12,1)&lt;&gt;0),"Check date",IF(OR(NOT(ISTEXT(C12)),LEN(TRIM(C12))=0,C12&lt;&gt;TRIM(C12)),"Check exercise name",IF(OR(ISNUMBER(FIND("*",C12)),ISNUMBER(FIND("?",C12)),ISNUMBER(FIND("~",C12))),"Check name characters",IF(OR(NOT(ISNUMBER(D12)),D12&lt;1,MOD(D12,1)&lt;&gt;0),"Check set number",IF(OR(NOT(ISNUMBER(E12)),E12&lt;1,MOD(E12,1)&lt;&gt;0),"Check reps",IF(AND(G12&lt;&gt;"kg",G12&lt;&gt;"lb",G12&lt;&gt;"BW"),"Choose kg, lb or BW",IF(NOT(ISNUMBER(F12)),"Enter numeric load",IF(IF(G12="BW",F12&lt;&gt;0,F12&lt;=0),"Check load / unit",IF(COUNTIFS($A$6:$A$13,"="&amp;A12,$B$6:$B$13,"&gt;=1",$B$6:$B$13,"&lt;&gt;"&amp;B12)&gt;0,"ID has multiple dates",IF(COUNTIFS($A$6:$A$13,"="&amp;A12,$C$6:$C$13,"="&amp;C12,$D$6:$D$13,D12)&gt;1,"Duplicate set number",IF(G12="BW","Logged (BW)","Logged"))))))))))))),"Check numeric fields"))</x:f>
        <x:v>Logged (BW)</x:v>
      </x:c>
      <x:c r="J12" s="42" t="str">
        <x:f>IF(I12="Logged",E12*F12,"")</x:f>
      </x:c>
      <x:c r="K12" s="43" t="n">
        <x:f>IF(LEFT(I12,6)="Logged",IF(COUNTIFS($A$6:A12,"="&amp;A12,$I$6:I12,"Logged")+COUNTIFS($A$6:A12,"="&amp;A12,$I$6:I12,"Logged (BW)")=1,1,0),"")</x:f>
        <x:v>0</x:v>
      </x:c>
    </x:row>
    <x:row r="13" ht="25" customHeight="1">
      <x:c r="A13" s="30" t="str">
        <x:v>EX-C</x:v>
      </x:c>
      <x:c r="B13" s="37" t="n">
        <x:v>46302</x:v>
      </x:c>
      <x:c r="C13" s="7" t="str">
        <x:v>Goblet squat (one DB)</x:v>
      </x:c>
      <x:c r="D13" s="39" t="n">
        <x:v>1</x:v>
      </x:c>
      <x:c r="E13" s="39" t="n">
        <x:v>10</x:v>
      </x:c>
      <x:c r="F13" s="40" t="n">
        <x:v>40</x:v>
      </x:c>
      <x:c r="G13" s="41" t="str">
        <x:v>lb</x:v>
      </x:c>
      <x:c r="H13" s="7" t="str">
        <x:v>lb stays separate</x:v>
      </x:c>
      <x:c r="I13" s="22" t="str">
        <x:f>IF(COUNTA(A13:H13)=0,"",IFERROR(IF(OR(NOT(ISTEXT(A13)),LEN(TRIM(A13))=0,A13&lt;&gt;TRIM(A13)),"Check session ID",IF(OR(ISNUMBER(FIND("*",A13)),ISNUMBER(FIND("?",A13)),ISNUMBER(FIND("~",A13))),"Check ID characters",IF(OR(NOT(ISNUMBER(B13)),B13&lt;1,B13&gt;2958465,MOD(B13,1)&lt;&gt;0),"Check date",IF(OR(NOT(ISTEXT(C13)),LEN(TRIM(C13))=0,C13&lt;&gt;TRIM(C13)),"Check exercise name",IF(OR(ISNUMBER(FIND("*",C13)),ISNUMBER(FIND("?",C13)),ISNUMBER(FIND("~",C13))),"Check name characters",IF(OR(NOT(ISNUMBER(D13)),D13&lt;1,MOD(D13,1)&lt;&gt;0),"Check set number",IF(OR(NOT(ISNUMBER(E13)),E13&lt;1,MOD(E13,1)&lt;&gt;0),"Check reps",IF(AND(G13&lt;&gt;"kg",G13&lt;&gt;"lb",G13&lt;&gt;"BW"),"Choose kg, lb or BW",IF(NOT(ISNUMBER(F13)),"Enter numeric load",IF(IF(G13="BW",F13&lt;&gt;0,F13&lt;=0),"Check load / unit",IF(COUNTIFS($A$6:$A$13,"="&amp;A13,$B$6:$B$13,"&gt;=1",$B$6:$B$13,"&lt;&gt;"&amp;B13)&gt;0,"ID has multiple dates",IF(COUNTIFS($A$6:$A$13,"="&amp;A13,$C$6:$C$13,"="&amp;C13,$D$6:$D$13,D13)&gt;1,"Duplicate set number",IF(G13="BW","Logged (BW)","Logged"))))))))))))),"Check numeric fields"))</x:f>
        <x:v>Logged</x:v>
      </x:c>
      <x:c r="J13" s="42" t="n">
        <x:f>IF(I13="Logged",E13*F13,"")</x:f>
        <x:v>400</x:v>
      </x:c>
      <x:c r="K13" s="43" t="n">
        <x:f>IF(LEFT(I13,6)="Logged",IF(COUNTIFS($A$6:A13,"="&amp;A13,$I$6:I13,"Logged")+COUNTIFS($A$6:A13,"="&amp;A13,$I$6:I13,"Logged (BW)")=1,1,0),"")</x:f>
        <x:v>1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8" customHeight="1">
      <x:c r="A15" s="10" t="str">
        <x:v>Example summary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34" customHeight="1">
      <x:c r="A16" s="19" t="str">
        <x:v>Sessions logged</x:v>
      </x:c>
      <x:c r="B16" s="20" t="str">
        <x:v>Valid set rows</x:v>
      </x:c>
      <x:c r="C16" s="20" t="str">
        <x:v>Rows to fix</x:v>
      </x:c>
      <x:c r="D16" s="20" t="str">
        <x:v>kg · reps</x:v>
      </x:c>
      <x:c r="E16" s="20" t="str">
        <x:v>lb · reps</x:v>
      </x:c>
      <x:c r="F16" s="21" t="str">
        <x:v>BW sets</x:v>
      </x:c>
      <x:c r="G16" s="2"/>
      <x:c r="H16" s="2"/>
      <x:c r="I16" s="2"/>
      <x:c r="J16" s="2"/>
      <x:c r="K16" s="2"/>
    </x:row>
    <x:row r="17" ht="33" customHeight="1">
      <x:c r="A17" s="44" t="n">
        <x:f>SUM('Examples'!$K$6:$K$13)</x:f>
        <x:v>3</x:v>
      </x:c>
      <x:c r="B17" s="44" t="n">
        <x:f>COUNTIFS('Examples'!$I$6:$I$13,"Logged")+COUNTIFS('Examples'!$I$6:$I$13,"Logged (BW)")</x:f>
        <x:v>8</x:v>
      </x:c>
      <x:c r="C17" s="44" t="n">
        <x:f>COUNTIFS('Examples'!$I$6:$I$13,"Check session ID")+COUNTIFS('Examples'!$I$6:$I$13,"Check date")+COUNTIFS('Examples'!$I$6:$I$13,"Check exercise name")+COUNTIFS('Examples'!$I$6:$I$13,"Check set number")+COUNTIFS('Examples'!$I$6:$I$13,"Check reps")+COUNTIFS('Examples'!$I$6:$I$13,"Choose kg, lb or BW")+COUNTIFS('Examples'!$I$6:$I$13,"Enter numeric load")+COUNTIFS('Examples'!$I$6:$I$13,"Check load / unit")+COUNTIFS('Examples'!$I$6:$I$13,"ID has multiple dates")+COUNTIFS('Examples'!$I$6:$I$13,"Duplicate set number")+COUNTIFS('Examples'!$I$6:$I$13,"Check numeric fields")+COUNTIFS('Examples'!$I$6:$I$13,"Check ID characters")+COUNTIFS('Examples'!$I$6:$I$13,"Check name characters")</x:f>
        <x:v>0</x:v>
      </x:c>
      <x:c r="D17" s="45" t="n">
        <x:f>IF(COUNTIFS('Examples'!$I$6:$I$13,"Logged",'Examples'!$G$6:$G$13,"kg")=0,"",SUMIFS('Examples'!$J$6:$J$13,'Examples'!$I$6:$I$13,"Logged",'Examples'!$G$6:$G$13,"kg"))</x:f>
        <x:v>2295</x:v>
      </x:c>
      <x:c r="E17" s="45" t="n">
        <x:f>IF(COUNTIFS('Examples'!$I$6:$I$13,"Logged",'Examples'!$G$6:$G$13,"lb")=0,"",SUMIFS('Examples'!$J$6:$J$13,'Examples'!$I$6:$I$13,"Logged",'Examples'!$G$6:$G$13,"lb"))</x:f>
        <x:v>400</x:v>
      </x:c>
      <x:c r="F17" s="44" t="n">
        <x:f>COUNTIFS('Examples'!$I$6:$I$13,"Logged (BW)")</x:f>
        <x:v>1</x:v>
      </x:c>
      <x:c r="G17" s="2"/>
      <x:c r="H17" s="2"/>
      <x:c r="I17" s="2"/>
      <x:c r="J17" s="2"/>
      <x:c r="K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5" customHeight="1">
      <x:c r="A19" s="6" t="str">
        <x:v>EX-A bench volume is 8 × 50 + 7 × 50 + 6 × 52.5 = 1,065 kg·reps. Each actual set is counted once.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5" customHeight="1">
      <x:c r="A20" s="6" t="str">
        <x:v>There are 3 sessions across 2 dates. Eight set rows are not eight workouts.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8" customHeight="1">
      <x:c r="A22" s="10" t="str">
        <x:v>Example comparison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6" customHeight="1">
      <x:c r="A24" s="2" t="str">
        <x:v>Exercise / setup</x:v>
      </x:c>
      <x:c r="B24" s="46" t="str">
        <x:v>Bench press (barbell)</x:v>
      </x:c>
      <x:c r="C24" s="2" t="str">
        <x:v>Reps</x:v>
      </x:c>
      <x:c r="D24" s="32" t="n">
        <x:v>8</x:v>
      </x:c>
      <x:c r="E24" s="2" t="str">
        <x:v>Unit</x:v>
      </x:c>
      <x:c r="F24" s="7" t="str">
        <x:v>kg</x:v>
      </x:c>
      <x:c r="G24" s="2"/>
      <x:c r="H24" s="2"/>
      <x:c r="I24" s="2"/>
      <x:c r="J24" s="2"/>
      <x:c r="K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4" customHeight="1">
      <x:c r="A26" s="19" t="str">
        <x:v>Session ID</x:v>
      </x:c>
      <x:c r="B26" s="20" t="str">
        <x:v>Matching set rows</x:v>
      </x:c>
      <x:c r="C26" s="20" t="str">
        <x:v>Best load</x:v>
      </x:c>
      <x:c r="D26" s="20" t="str">
        <x:v>Unit</x:v>
      </x:c>
      <x:c r="E26" s="21" t="str">
        <x:v>Volume load</x:v>
      </x:c>
      <x:c r="F26" s="2"/>
      <x:c r="G26" s="2"/>
      <x:c r="H26" s="2"/>
      <x:c r="I26" s="2"/>
      <x:c r="J26" s="2"/>
      <x:c r="K26" s="2"/>
    </x:row>
    <x:row r="27" ht="25" customHeight="1">
      <x:c r="A27" s="7" t="str">
        <x:v>EX-A</x:v>
      </x:c>
      <x:c r="B27" s="22" t="n">
        <x:f>IF(OR(A27="",$B$24="",$D$24="",$F$24=""),"",IFERROR(IF(OR(NOT(ISTEXT(A27)),NOT(ISTEXT($B$24)),ISNUMBER(FIND("*",A27)),ISNUMBER(FIND("?",A27)),ISNUMBER(FIND("~",A27)),ISNUMBER(FIND("*",$B$24)),ISNUMBER(FIND("?",$B$24)),ISNUMBER(FIND("~",$B$24)),NOT(ISNUMBER($D$24)),$D$24&lt;1,MOD($D$24,1)&lt;&gt;0,AND($F$24&lt;&gt;"kg",$F$24&lt;&gt;"lb")),"Check inputs",COUNTIFS('Examples'!$A$6:$A$13,"="&amp;A27,'Examples'!$C$6:$C$13,"="&amp;$B$24,'Examples'!$E$6:$E$13,$D$24,'Examples'!$G$6:$G$13,$F$24,'Examples'!$I$6:$I$13,"Logged")),"Check inputs"))</x:f>
        <x:v>1</x:v>
      </x:c>
      <x:c r="C27" s="33" t="n">
        <x:f>IF(ISNUMBER(B27),IF(B27&gt;0,_xlfn.MAXIFS('Examples'!$F$6:$F$13,'Examples'!$A$6:$A$13,"="&amp;A27,'Examples'!$C$6:$C$13,"="&amp;$B$24,'Examples'!$E$6:$E$13,$D$24,'Examples'!$G$6:$G$13,$F$24,'Examples'!$I$6:$I$13,"Logged"),""),"")</x:f>
        <x:v>50</x:v>
      </x:c>
      <x:c r="D27" s="34" t="str">
        <x:f>IF(ISNUMBER(B27),IF(B27&gt;0,$F$24,""),"")</x:f>
        <x:v>kg</x:v>
      </x:c>
      <x:c r="E27" s="35" t="n">
        <x:f>IF(ISNUMBER(B27),IF(B27&gt;0,SUMIFS('Examples'!$J$6:$J$13,'Examples'!$A$6:$A$13,"="&amp;A27,'Examples'!$C$6:$C$13,"="&amp;$B$24,'Examples'!$E$6:$E$13,$D$24,'Examples'!$G$6:$G$13,$F$24,'Examples'!$I$6:$I$13,"Logged"),""),"")</x:f>
        <x:v>400</x:v>
      </x:c>
      <x:c r="F27" s="2"/>
      <x:c r="G27" s="2"/>
      <x:c r="H27" s="2"/>
      <x:c r="I27" s="2"/>
      <x:c r="J27" s="2"/>
      <x:c r="K27" s="2"/>
    </x:row>
    <x:row r="28" ht="25" customHeight="1">
      <x:c r="A28" s="7" t="str">
        <x:v>EX-B</x:v>
      </x:c>
      <x:c r="B28" s="22" t="n">
        <x:f>IF(OR(A28="",$B$24="",$D$24="",$F$24=""),"",IFERROR(IF(OR(NOT(ISTEXT(A28)),NOT(ISTEXT($B$24)),ISNUMBER(FIND("*",A28)),ISNUMBER(FIND("?",A28)),ISNUMBER(FIND("~",A28)),ISNUMBER(FIND("*",$B$24)),ISNUMBER(FIND("?",$B$24)),ISNUMBER(FIND("~",$B$24)),NOT(ISNUMBER($D$24)),$D$24&lt;1,MOD($D$24,1)&lt;&gt;0,AND($F$24&lt;&gt;"kg",$F$24&lt;&gt;"lb")),"Check inputs",COUNTIFS('Examples'!$A$6:$A$13,"="&amp;A28,'Examples'!$C$6:$C$13,"="&amp;$B$24,'Examples'!$E$6:$E$13,$D$24,'Examples'!$G$6:$G$13,$F$24,'Examples'!$I$6:$I$13,"Logged")),"Check inputs"))</x:f>
        <x:v>2</x:v>
      </x:c>
      <x:c r="C28" s="33" t="n">
        <x:f>IF(ISNUMBER(B28),IF(B28&gt;0,_xlfn.MAXIFS('Examples'!$F$6:$F$13,'Examples'!$A$6:$A$13,"="&amp;A28,'Examples'!$C$6:$C$13,"="&amp;$B$24,'Examples'!$E$6:$E$13,$D$24,'Examples'!$G$6:$G$13,$F$24,'Examples'!$I$6:$I$13,"Logged"),""),"")</x:f>
        <x:v>55</x:v>
      </x:c>
      <x:c r="D28" s="34" t="str">
        <x:f>IF(ISNUMBER(B28),IF(B28&gt;0,$F$24,""),"")</x:f>
        <x:v>kg</x:v>
      </x:c>
      <x:c r="E28" s="35" t="n">
        <x:f>IF(ISNUMBER(B28),IF(B28&gt;0,SUMIFS('Examples'!$J$6:$J$13,'Examples'!$A$6:$A$13,"="&amp;A28,'Examples'!$C$6:$C$13,"="&amp;$B$24,'Examples'!$E$6:$E$13,$D$24,'Examples'!$G$6:$G$13,$F$24,'Examples'!$I$6:$I$13,"Logged"),""),"")</x:f>
        <x:v>880</x:v>
      </x:c>
      <x:c r="F28" s="2"/>
      <x:c r="G28" s="2"/>
      <x:c r="H28" s="2"/>
      <x:c r="I28" s="2"/>
      <x:c r="J28" s="2"/>
      <x:c r="K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6" t="str">
        <x:v>At 8 reps, EX-A has one matching 50 kg set; EX-B has two matching 55 kg sets.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8" customHeight="1">
      <x:c r="A32" s="10" t="str">
        <x:v>Example plan entries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34" customHeight="1">
      <x:c r="A33" s="19" t="str">
        <x:v>Day</x:v>
      </x:c>
      <x:c r="B33" s="20" t="str">
        <x:v>Date</x:v>
      </x:c>
      <x:c r="C33" s="20" t="str">
        <x:v>Focus</x:v>
      </x:c>
      <x:c r="D33" s="20" t="str">
        <x:v>Slot</x:v>
      </x:c>
      <x:c r="E33" s="20" t="str">
        <x:v>Session ID</x:v>
      </x:c>
      <x:c r="F33" s="20" t="str">
        <x:v>Sets</x:v>
      </x:c>
      <x:c r="G33" s="20" t="str">
        <x:v>Reps</x:v>
      </x:c>
      <x:c r="H33" s="21" t="str">
        <x:v>Exercise / notes</x:v>
      </x:c>
      <x:c r="I33" s="2"/>
      <x:c r="J33" s="2"/>
      <x:c r="K33" s="2"/>
    </x:row>
    <x:row r="34" ht="40" customHeight="1">
      <x:c r="A34" s="7" t="str">
        <x:v>Monday</x:v>
      </x:c>
      <x:c r="B34" s="37" t="n">
        <x:v>46300</x:v>
      </x:c>
      <x:c r="C34" s="7" t="str">
        <x:v>Strength</x:v>
      </x:c>
      <x:c r="D34" s="7" t="str">
        <x:v>Training</x:v>
      </x:c>
      <x:c r="E34" s="7" t="str">
        <x:v>EX-A</x:v>
      </x:c>
      <x:c r="F34" s="32" t="n">
        <x:v>3</x:v>
      </x:c>
      <x:c r="G34" s="32" t="str">
        <x:v>6–8</x:v>
      </x:c>
      <x:c r="H34" s="46" t="str">
        <x:v>Bench press (barbell); fictional target</x:v>
      </x:c>
      <x:c r="I34" s="2"/>
      <x:c r="J34" s="2"/>
      <x:c r="K34" s="2"/>
    </x:row>
    <x:row r="35" ht="40" customHeight="1">
      <x:c r="A35" s="7" t="str">
        <x:v>Tuesday</x:v>
      </x:c>
      <x:c r="B35" s="37" t="n">
        <x:v>46301</x:v>
      </x:c>
      <x:c r="C35" s="7" t="str">
        <x:v>Rest</x:v>
      </x:c>
      <x:c r="D35" s="7" t="str">
        <x:v>Rest</x:v>
      </x:c>
      <x:c r="E35" s="7" t="str"/>
      <x:c r="F35" s="32"/>
      <x:c r="G35" s="32" t="str"/>
      <x:c r="H35" s="46" t="str">
        <x:v>Rest day has no set-log entry</x:v>
      </x:c>
      <x:c r="I35" s="2"/>
      <x:c r="J35" s="2"/>
      <x:c r="K35" s="2"/>
    </x:row>
    <x:row r="36" ht="40" customHeight="1">
      <x:c r="A36" s="7" t="str">
        <x:v>Wednesday</x:v>
      </x:c>
      <x:c r="B36" s="37" t="n">
        <x:v>46302</x:v>
      </x:c>
      <x:c r="C36" s="7" t="str">
        <x:v>Strength</x:v>
      </x:c>
      <x:c r="D36" s="7" t="str">
        <x:v>Training</x:v>
      </x:c>
      <x:c r="E36" s="7" t="str">
        <x:v>EX-C</x:v>
      </x:c>
      <x:c r="F36" s="32" t="n">
        <x:v>1</x:v>
      </x:c>
      <x:c r="G36" s="32" t="n">
        <x:v>10</x:v>
      </x:c>
      <x:c r="H36" s="46" t="str">
        <x:v>Goblet squat (one DB); fictional target</x:v>
      </x:c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8" customHeight="1">
      <x:c r="A38" s="10" t="str">
        <x:v>Using your copy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6" t="str">
        <x:v>1. Save a working copy. Plan on Weekly plan; record only completed repetition-based sets on Set log.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6" t="str">
        <x:v>2. Session IDs are text, such as W01-A. Reuse one ID for the whole session and give every new session a new ID.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5" customHeight="1">
      <x:c r="A41" s="6" t="str">
        <x:v>3. Enter a real date, consistent exercise name and positive whole numbers for Set # and Reps. Restart Set # per exercise/session.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5" customHeight="1">
      <x:c r="A42" s="6" t="str">
        <x:v>4. Include equipment/setup in exercise names when it changes. Use unique set numbers to prevent accidental duplicate entries.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5" customHeight="1">
      <x:c r="A43" s="6" t="str">
        <x:v>5. Use total external load for the recorded set. If you use a per-dumbbell convention, label it in the name and keep it consistent.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5" customHeight="1">
      <x:c r="A44" s="6" t="str">
        <x:v>6. Select kg or lb for positive external loads. Select BW and enter 0 for bodyweight or unloaded sets.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5" customHeight="1">
      <x:c r="A45" s="6" t="str">
        <x:v>7. BW sets count toward logged sets and sessions, but volume stays blank. Timed/cardio work can go in plan notes, not rep totals.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5" customHeight="1">
      <x:c r="A46" s="6" t="str">
        <x:v>8. Notes/effort are optional free text. Planned sets never enter the summary. Review Row status for missing or invalid data.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5" customHeight="1">
      <x:c r="A47" s="6" t="str">
        <x:v>9. A session counts once when at least one set is valid. Blank/flagged rows are excluded; a partly logged session is still one session.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5" customHeight="1">
      <x:c r="A48" s="6" t="str">
        <x:v>10. One ID on different valid dates, or a repeated ID + exercise + set number, flags all matching entries until corrected.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5" customHeight="1">
      <x:c r="A49" s="6" t="str">
        <x:v>11. IDs/names ignore letter case. Avoid extra spaces and the reserved characters * ? ~. Different names/units stay separate.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5" customHeight="1">
      <x:c r="A50" s="6" t="str">
        <x:v>12. Use the table’s filter controls to review sessions. Filtered-out rows still contribute to summaries; filter or sort the whole table.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5" customHeight="1">
      <x:c r="A51" s="6" t="str">
        <x:v>13. Clear only A–H to remove log data. Keep gray formula columns I–K. Start a fresh copy after 500 sets and retain your previous file.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5" customHeight="1">
      <x:c r="A52" s="6" t="str">
        <x:v>14. Review comparable sets and your notes. This workbook does not choose exercises, prescribe loads, or estimate a one-rep max.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8" customHeight="1">
      <x:c r="A54" s="10" t="str">
        <x:v>Compatibility and file details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5" customHeight="1">
      <x:c r="A55" s="6" t="str">
        <x:v>Designed for Excel 2019 or newer / Microsoft 365. MAXIFS is required for the matching-set comparison.</x:v>
      </x:c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5" customHeight="1">
      <x:c r="A56" s="6" t="str">
        <x:v>Calculated and visually checked during creation. Opening, editing, filters and dropdowns in native Excel/mobile remain unverified.</x:v>
      </x:c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5" customHeight="1">
      <x:c r="A57" s="6" t="str">
        <x:v>Standard .xlsx. No macros, scripts, external data connections, tracking, sign-in or network calls are built into this file.</x:v>
      </x:c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5" customHeight="1">
      <x:c r="A58" s="6" t="str">
        <x:v>On a phone, expect horizontal scrolling. Open a copy before training and confirm editing and recalculation in your chosen app.</x:v>
      </x:c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5" customHeight="1">
      <x:c r="A60" s="6" t="str">
        <x:v>Formula compatibility source: https://support.microsoft.com/en-au/excel/functions/maxifs-function</x:v>
      </x:c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5" customHeight="1">
      <x:c r="A61" s="6" t="str">
        <x:v>Companion guide: https://setgraph.app/articles/workout-schedule-template-excel-free-downloads-guide</x:v>
      </x:c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</x:sheetData>
  <x:conditionalFormatting sqref="I6:I13">
    <x:cfRule type="expression" dxfId="2" priority="1">
      <x:formula>AND($I6&lt;&gt;"",LEFT($I6,6)&lt;&gt;"Logged")</x:formula>
    </x:cfRule>
  </x:conditionalFormatting>
  <x:conditionalFormatting sqref="C17:C17">
    <x:cfRule type="cellIs" dxfId="3" priority="2" operator="greaterThan">
      <x:formula>0</x:formula>
    </x:cfRule>
  </x:conditionalFormatting>
  <x:dataValidations count="5">
    <x:dataValidation type="list" sqref="G6:G13">
      <x:formula1>"kg,lb,BW"</x:formula1>
    </x:dataValidation>
    <x:dataValidation type="whole" operator="between" sqref="D6:E13">
      <x:formula1>1</x:formula1>
      <x:formula2>1000000</x:formula2>
    </x:dataValidation>
    <x:dataValidation type="decimal" operator="between" sqref="F6:F13">
      <x:formula1>0</x:formula1>
      <x:formula2>1000000000</x:formula2>
    </x:dataValidation>
    <x:dataValidation type="list" sqref="F24">
      <x:formula1>"kg,lb"</x:formula1>
    </x:dataValidation>
    <x:dataValidation type="whole" operator="between" sqref="D24">
      <x:formula1>1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74931e98c2a4335"/>
  </x:tableParts>
</x:worksheet>
</file>