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mc:AlternateContent xmlns:mc="http://schemas.openxmlformats.org/markup-compatibility/2006">
    <mc:Choice Requires="x15">
      <x15ac:absPath xmlns:x15ac="http://schemas.microsoft.com/office/spreadsheetml/2010/11/ac" url="/Users/collinsinnott/StratiCo Dropbox/Collin Sinnott/Mac (2)/Downloads/"/>
    </mc:Choice>
  </mc:AlternateContent>
  <xr:revisionPtr revIDLastSave="0" documentId="13_ncr:1_{35CBDD3A-9C64-9B4F-8D02-043627FFE3BB}" xr6:coauthVersionLast="47" xr6:coauthVersionMax="47" xr10:uidLastSave="{00000000-0000-0000-0000-000000000000}"/>
  <bookViews>
    <workbookView xWindow="0" yWindow="660" windowWidth="30240" windowHeight="18980" tabRatio="500" xr2:uid="{00000000-000D-0000-FFFF-FFFF00000000}"/>
  </bookViews>
  <sheets>
    <sheet name="Expense Ratio Calculato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43" i="1" l="1"/>
  <c r="E46" i="1" s="1"/>
  <c r="E42" i="1"/>
  <c r="F42" i="1" s="1"/>
  <c r="E41" i="1"/>
  <c r="F41" i="1" s="1"/>
  <c r="E40" i="1"/>
  <c r="F40" i="1" s="1"/>
  <c r="F39" i="1"/>
  <c r="E39" i="1"/>
  <c r="E38" i="1"/>
  <c r="F38" i="1" s="1"/>
  <c r="E37" i="1"/>
  <c r="F37" i="1" s="1"/>
  <c r="E36" i="1"/>
  <c r="F36" i="1" s="1"/>
  <c r="E35" i="1"/>
  <c r="F35" i="1" s="1"/>
  <c r="F34" i="1"/>
  <c r="E34" i="1"/>
  <c r="E33" i="1"/>
  <c r="F33" i="1" s="1"/>
  <c r="E32" i="1"/>
  <c r="F32" i="1" s="1"/>
  <c r="E31" i="1"/>
  <c r="F31" i="1" s="1"/>
  <c r="E30" i="1"/>
  <c r="F30" i="1" s="1"/>
  <c r="F29" i="1"/>
  <c r="E29" i="1"/>
  <c r="E28" i="1"/>
  <c r="E43" i="1" s="1"/>
  <c r="E50" i="1" l="1"/>
  <c r="E49" i="1"/>
  <c r="E48" i="1"/>
  <c r="E47" i="1"/>
  <c r="F28" i="1"/>
  <c r="F43" i="1"/>
</calcChain>
</file>

<file path=xl/sharedStrings.xml><?xml version="1.0" encoding="utf-8"?>
<sst xmlns="http://schemas.openxmlformats.org/spreadsheetml/2006/main" count="75" uniqueCount="74">
  <si>
    <t>Applies to ETFs and Mutual Funds only  |  Individual stocks do not have expense ratios</t>
  </si>
  <si>
    <t>WHAT IS AN EXPENSE RATIO?</t>
  </si>
  <si>
    <t>An expense ratio is the annual fee charged by an ETF or mutual fund to cover its operating costs.</t>
  </si>
  <si>
    <t>It is expressed as a percentage of your investment and is automatically deducted from the fund's value daily.</t>
  </si>
  <si>
    <t>Note: Individual stocks do not have expense ratios. This only applies to ETFs and mutual funds.</t>
  </si>
  <si>
    <t>HOW TO FIND YOUR EXPENSE RATIO</t>
  </si>
  <si>
    <t xml:space="preserve">    Type the fund ticker followed by "expense ratio" into Google.  Example: VOO expense ratio</t>
  </si>
  <si>
    <t xml:space="preserve">    The result appears at the top of the page instantly. Verify against the fund's official fact sheet.</t>
  </si>
  <si>
    <t xml:space="preserve">    Log in and search for the fund by ticker or name. Open the fund detail page.</t>
  </si>
  <si>
    <t xml:space="preserve">    Look for a section labeled Fees, Expense Ratio, or Fund Details.</t>
  </si>
  <si>
    <t>HOW TO USE THIS CALCULATOR</t>
  </si>
  <si>
    <t>Step 1:  Enter each fund name in Column A</t>
  </si>
  <si>
    <t>Step 2:  Enter the ticker symbol in Column B</t>
  </si>
  <si>
    <t>Step 3:  Enter the expense ratio as a number in Column C  (example: type 0.03 for a 0.03% expense ratio)</t>
  </si>
  <si>
    <t>Step 4:  Enter the dollar amount you have invested in that fund in Column D</t>
  </si>
  <si>
    <t>Step 6:  Review the Summary section at the bottom for your total annual fees</t>
  </si>
  <si>
    <t>Fund Name</t>
  </si>
  <si>
    <t>Ticker</t>
  </si>
  <si>
    <t>Expense Ratio (%)</t>
  </si>
  <si>
    <t>Amount Invested ($)</t>
  </si>
  <si>
    <t>Annual Fee ($)</t>
  </si>
  <si>
    <t>Fee % of Portfolio</t>
  </si>
  <si>
    <t>Notes</t>
  </si>
  <si>
    <t>TOTAL</t>
  </si>
  <si>
    <t>Weighted Avg Expense Ratio</t>
  </si>
  <si>
    <t>SUMMARY</t>
  </si>
  <si>
    <t>Total Portfolio Value</t>
  </si>
  <si>
    <t>Total Annual Fees</t>
  </si>
  <si>
    <t>Weighted Average Expense Ratio</t>
  </si>
  <si>
    <t>Estimated 10-Year Fee Cost (assumes no portfolio growth)</t>
  </si>
  <si>
    <t>Estimated 30-Year Fee Cost (assumes no portfolio growth)</t>
  </si>
  <si>
    <t>EXPENSE RATIO BENCHMARK GUIDE</t>
  </si>
  <si>
    <t>Fund Type</t>
  </si>
  <si>
    <t>Typical Range</t>
  </si>
  <si>
    <t>General Context</t>
  </si>
  <si>
    <t>Broad Market Index ETF</t>
  </si>
  <si>
    <t>0.02% — 0.10%</t>
  </si>
  <si>
    <t>Typically lower cost</t>
  </si>
  <si>
    <t>S&amp;P 500, Total Market, etc.</t>
  </si>
  <si>
    <t>Sector or Thematic ETF</t>
  </si>
  <si>
    <t>0.10% — 0.50%</t>
  </si>
  <si>
    <t>Moderate range</t>
  </si>
  <si>
    <t>Tech, healthcare, ESG, etc.</t>
  </si>
  <si>
    <t>Actively Managed ETF</t>
  </si>
  <si>
    <t>0.40% — 1.00%</t>
  </si>
  <si>
    <t>Higher than index funds</t>
  </si>
  <si>
    <t>Review what you are paying for</t>
  </si>
  <si>
    <t>Leveraged or Specialty ETF</t>
  </si>
  <si>
    <t>0.75% — 1.50%+</t>
  </si>
  <si>
    <t>Among the higher range</t>
  </si>
  <si>
    <t>Understand the strategy before investing</t>
  </si>
  <si>
    <t>Mutual Fund (Actively Managed)</t>
  </si>
  <si>
    <t>0.50% — 1.50%+</t>
  </si>
  <si>
    <t>Varies widely</t>
  </si>
  <si>
    <t>Compare to index fund alternatives</t>
  </si>
  <si>
    <t>DISCLAIMER</t>
  </si>
  <si>
    <t>This calculator and the information contained herein are for educational and informational purposes only and do not constitute personalized investment advice or a recommendation to buy or sell any security. Expense ratio ranges shown in the benchmark guide are general industry estimates and individual funds vary. Fee projections in the summary section assume no portfolio growth and are for illustrative purposes only. Actual fees depend on your specific fund holdings and may change. Always review a fund's current prospectus before investing. Individual stocks do not carry expense ratios. This tool applies to ETFs and mutual funds only. StratiCo is a DBA of Strategic Advocates LLC, an SEC Registered Investment Adviser. Registration does not imply a certain level of skill or training nor does it constitute an endorsement by the SEC. Investing involves risk including possible loss of principal. Consult a qualified financial and tax professional regarding your situation.</t>
  </si>
  <si>
    <t>COLOR LEGEND:   Blue text = Input cells (you edit these)   |   Black text = Calculated automatically   |   Do not edit formula cells</t>
  </si>
  <si>
    <t>Expense Ratio Calculator</t>
  </si>
  <si>
    <t>You never receive a separate invoice for it, which is why most investors overlook it.</t>
  </si>
  <si>
    <t>Option 1: Google Search (fastest):</t>
  </si>
  <si>
    <t>Option 2: Your Brokerage App or Platform:</t>
  </si>
  <si>
    <t xml:space="preserve">    Always use the NET expense ratio, this reflects any fee waivers already applied.</t>
  </si>
  <si>
    <t>Step 5:  Columns E and F calculate automatically, do not edit them</t>
  </si>
  <si>
    <t>Example Fund 1</t>
  </si>
  <si>
    <t>Example Fund 2</t>
  </si>
  <si>
    <t>Example Fund 3</t>
  </si>
  <si>
    <t>Example Fund 4</t>
  </si>
  <si>
    <t>Example Fund 5</t>
  </si>
  <si>
    <t>ABC</t>
  </si>
  <si>
    <t>DEF</t>
  </si>
  <si>
    <t>GHI</t>
  </si>
  <si>
    <t>JKL</t>
  </si>
  <si>
    <t>MNO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</si>
</sst>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
    <numFmt numFmtId="166" formatCode="\$#,##0.00"/>
  </numFmts>
  <fonts count="13" x14ac:knownFonts="1">
    <font>
      <sz val="11"/>
      <color theme="1"/>
      <name val="Calibri"/>
      <family val="2"/>
      <charset val="1"/>
    </font>
    <font>
      <b/>
      <sz val="15"/>
      <color rgb="FFFFFFFF"/>
      <name val="Arial"/>
      <family val="2"/>
    </font>
    <font>
      <i/>
      <sz val="10"/>
      <color rgb="FF333333"/>
      <name val="Arial"/>
      <family val="2"/>
    </font>
    <font>
      <b/>
      <sz val="10"/>
      <color rgb="FFFFFFFF"/>
      <name val="Arial"/>
      <family val="2"/>
    </font>
    <font>
      <sz val="9"/>
      <color rgb="FF333333"/>
      <name val="Arial"/>
      <family val="2"/>
    </font>
    <font>
      <b/>
      <sz val="9"/>
      <color rgb="FF8B0000"/>
      <name val="Arial"/>
      <family val="2"/>
    </font>
    <font>
      <sz val="10"/>
      <color rgb="FF0000CD"/>
      <name val="Arial"/>
      <family val="2"/>
    </font>
    <font>
      <sz val="10"/>
      <color rgb="FF000000"/>
      <name val="Arial"/>
      <family val="2"/>
    </font>
    <font>
      <b/>
      <sz val="10"/>
      <color rgb="FF333333"/>
      <name val="Arial"/>
      <family val="2"/>
    </font>
    <font>
      <b/>
      <sz val="10"/>
      <color rgb="FF8B0000"/>
      <name val="Arial"/>
      <family val="2"/>
    </font>
    <font>
      <b/>
      <sz val="9"/>
      <color rgb="FFFFFFFF"/>
      <name val="Arial"/>
      <family val="2"/>
    </font>
    <font>
      <i/>
      <sz val="8"/>
      <color rgb="FF666666"/>
      <name val="Arial"/>
      <family val="2"/>
    </font>
    <font>
      <b/>
      <sz val="9"/>
      <color rgb="FF333333"/>
      <name val="Arial"/>
      <family val="2"/>
    </font>
  </fonts>
  <fills count="6">
    <fill>
      <patternFill patternType="none"/>
    </fill>
    <fill>
      <patternFill patternType="gray125"/>
    </fill>
    <fill>
      <patternFill patternType="solid">
        <fgColor rgb="FF8B0000"/>
        <bgColor rgb="FF800000"/>
      </patternFill>
    </fill>
    <fill>
      <patternFill patternType="solid">
        <fgColor rgb="FFF5E6E6"/>
        <bgColor rgb="FFF5F5F5"/>
      </patternFill>
    </fill>
    <fill>
      <patternFill patternType="solid">
        <fgColor rgb="FFF5F5F5"/>
        <bgColor rgb="FFFFFFFF"/>
      </patternFill>
    </fill>
    <fill>
      <patternFill patternType="solid">
        <fgColor rgb="FFFFFFFF"/>
        <bgColor rgb="FFF5F5F5"/>
      </patternFill>
    </fill>
  </fills>
  <borders count="3">
    <border>
      <left/>
      <right/>
      <top/>
      <bottom/>
      <diagonal/>
    </border>
    <border>
      <left style="thin">
        <color rgb="FFCCCCCC"/>
      </left>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46">
    <xf numFmtId="0" fontId="0" fillId="0" borderId="0" xfId="0"/>
    <xf numFmtId="164" fontId="9" fillId="4" borderId="1" xfId="0" applyNumberFormat="1" applyFont="1" applyFill="1" applyBorder="1" applyAlignment="1">
      <alignment horizontal="right" vertical="center"/>
    </xf>
    <xf numFmtId="166" fontId="9" fillId="5" borderId="1" xfId="0" applyNumberFormat="1" applyFont="1" applyFill="1" applyBorder="1" applyAlignment="1">
      <alignment horizontal="right" vertical="center"/>
    </xf>
    <xf numFmtId="0" fontId="8" fillId="5" borderId="1" xfId="0" applyFont="1" applyFill="1" applyBorder="1" applyAlignment="1">
      <alignment horizontal="left" vertical="center" indent="2"/>
    </xf>
    <xf numFmtId="165" fontId="9" fillId="4" borderId="1" xfId="0" applyNumberFormat="1" applyFont="1" applyFill="1" applyBorder="1" applyAlignment="1">
      <alignment horizontal="right" vertical="center"/>
    </xf>
    <xf numFmtId="0" fontId="8" fillId="4" borderId="1" xfId="0" applyFont="1" applyFill="1" applyBorder="1" applyAlignment="1">
      <alignment horizontal="left" vertical="center" indent="2"/>
    </xf>
    <xf numFmtId="0" fontId="4" fillId="5" borderId="1" xfId="0" applyFont="1" applyFill="1" applyBorder="1" applyAlignment="1">
      <alignment horizontal="left" vertical="center" indent="2"/>
    </xf>
    <xf numFmtId="0" fontId="4" fillId="4" borderId="1" xfId="0" applyFont="1" applyFill="1" applyBorder="1" applyAlignment="1">
      <alignment horizontal="left" vertical="center" indent="2"/>
    </xf>
    <xf numFmtId="0" fontId="5" fillId="4" borderId="1" xfId="0" applyFont="1" applyFill="1" applyBorder="1" applyAlignment="1">
      <alignment horizontal="left" vertical="center" wrapText="1" indent="2"/>
    </xf>
    <xf numFmtId="0" fontId="5" fillId="5" borderId="1" xfId="0" applyFont="1" applyFill="1" applyBorder="1" applyAlignment="1">
      <alignment horizontal="left" vertical="center" wrapText="1" indent="2"/>
    </xf>
    <xf numFmtId="0" fontId="4" fillId="5" borderId="1" xfId="0" applyFont="1" applyFill="1" applyBorder="1" applyAlignment="1">
      <alignment horizontal="left" vertical="center" wrapText="1" indent="2"/>
    </xf>
    <xf numFmtId="0" fontId="4" fillId="4" borderId="1" xfId="0" applyFont="1" applyFill="1" applyBorder="1" applyAlignment="1">
      <alignment horizontal="left" vertical="center" wrapText="1" indent="2"/>
    </xf>
    <xf numFmtId="0" fontId="3" fillId="2" borderId="0" xfId="0" applyFont="1" applyFill="1" applyAlignment="1">
      <alignment horizontal="left" vertical="center" indent="1"/>
    </xf>
    <xf numFmtId="0" fontId="2" fillId="3" borderId="0" xfId="0" applyFont="1" applyFill="1" applyAlignment="1">
      <alignment horizontal="center" vertical="center"/>
    </xf>
    <xf numFmtId="0" fontId="1" fillId="2" borderId="0" xfId="0" applyFont="1" applyFill="1" applyAlignment="1">
      <alignment horizontal="center" vertical="center"/>
    </xf>
    <xf numFmtId="0" fontId="3" fillId="2" borderId="2" xfId="0" applyFont="1" applyFill="1" applyBorder="1" applyAlignment="1">
      <alignment horizontal="center" vertical="center" wrapText="1"/>
    </xf>
    <xf numFmtId="0" fontId="6" fillId="4" borderId="2" xfId="0" applyFont="1" applyFill="1" applyBorder="1" applyAlignment="1">
      <alignment horizontal="left" vertical="center" indent="1"/>
    </xf>
    <xf numFmtId="0" fontId="6" fillId="4" borderId="2" xfId="0" applyFont="1" applyFill="1" applyBorder="1" applyAlignment="1">
      <alignment horizontal="center" vertical="center"/>
    </xf>
    <xf numFmtId="164" fontId="6" fillId="4" borderId="2" xfId="0" applyNumberFormat="1" applyFont="1" applyFill="1" applyBorder="1" applyAlignment="1">
      <alignment horizontal="center" vertical="center"/>
    </xf>
    <xf numFmtId="165" fontId="6" fillId="4" borderId="2" xfId="0" applyNumberFormat="1" applyFont="1" applyFill="1" applyBorder="1" applyAlignment="1">
      <alignment horizontal="right" vertical="center"/>
    </xf>
    <xf numFmtId="166" fontId="7" fillId="4" borderId="2" xfId="0" applyNumberFormat="1" applyFont="1" applyFill="1" applyBorder="1" applyAlignment="1">
      <alignment horizontal="right" vertical="center"/>
    </xf>
    <xf numFmtId="164" fontId="7" fillId="4" borderId="2" xfId="0" applyNumberFormat="1" applyFont="1" applyFill="1" applyBorder="1" applyAlignment="1">
      <alignment horizontal="center" vertical="center"/>
    </xf>
    <xf numFmtId="0" fontId="6" fillId="5" borderId="2" xfId="0" applyFont="1" applyFill="1" applyBorder="1" applyAlignment="1">
      <alignment horizontal="left" vertical="center" indent="1"/>
    </xf>
    <xf numFmtId="0" fontId="6" fillId="5" borderId="2" xfId="0" applyFont="1" applyFill="1" applyBorder="1" applyAlignment="1">
      <alignment horizontal="center" vertical="center"/>
    </xf>
    <xf numFmtId="164" fontId="6" fillId="5" borderId="2" xfId="0" applyNumberFormat="1" applyFont="1" applyFill="1" applyBorder="1" applyAlignment="1">
      <alignment horizontal="center" vertical="center"/>
    </xf>
    <xf numFmtId="165" fontId="6" fillId="5" borderId="2" xfId="0" applyNumberFormat="1" applyFont="1" applyFill="1" applyBorder="1" applyAlignment="1">
      <alignment horizontal="right" vertical="center"/>
    </xf>
    <xf numFmtId="166" fontId="7" fillId="5" borderId="2" xfId="0" applyNumberFormat="1" applyFont="1" applyFill="1" applyBorder="1" applyAlignment="1">
      <alignment horizontal="right" vertical="center"/>
    </xf>
    <xf numFmtId="164" fontId="7" fillId="5" borderId="2" xfId="0" applyNumberFormat="1" applyFont="1" applyFill="1" applyBorder="1" applyAlignment="1">
      <alignment horizontal="center" vertical="center"/>
    </xf>
    <xf numFmtId="0" fontId="3" fillId="2" borderId="2" xfId="0" applyFont="1" applyFill="1" applyBorder="1" applyAlignment="1">
      <alignment horizontal="left" vertical="center" indent="1"/>
    </xf>
    <xf numFmtId="0" fontId="3" fillId="2" borderId="2" xfId="0" applyFont="1" applyFill="1" applyBorder="1" applyAlignment="1">
      <alignment horizontal="center" vertical="center"/>
    </xf>
    <xf numFmtId="165" fontId="3" fillId="2" borderId="2" xfId="0" applyNumberFormat="1" applyFont="1" applyFill="1" applyBorder="1" applyAlignment="1">
      <alignment horizontal="center" vertical="center"/>
    </xf>
    <xf numFmtId="166" fontId="3" fillId="2" borderId="2"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0" fontId="10" fillId="2" borderId="2" xfId="0" applyFont="1" applyFill="1" applyBorder="1" applyAlignment="1">
      <alignment horizontal="center" vertical="center"/>
    </xf>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166" fontId="9" fillId="4" borderId="1" xfId="0" applyNumberFormat="1" applyFont="1" applyFill="1" applyBorder="1" applyAlignment="1">
      <alignment horizontal="right" vertical="center"/>
    </xf>
    <xf numFmtId="0" fontId="10" fillId="2" borderId="1" xfId="0" applyFont="1" applyFill="1" applyBorder="1" applyAlignment="1">
      <alignment horizontal="center" vertical="center"/>
    </xf>
    <xf numFmtId="0" fontId="4" fillId="4" borderId="1" xfId="0" applyFont="1" applyFill="1" applyBorder="1" applyAlignment="1">
      <alignment horizontal="left" vertical="center" indent="1"/>
    </xf>
    <xf numFmtId="0" fontId="4" fillId="4" borderId="1" xfId="0" applyFont="1" applyFill="1" applyBorder="1" applyAlignment="1">
      <alignment horizontal="center" vertical="center"/>
    </xf>
    <xf numFmtId="0" fontId="4" fillId="5" borderId="1" xfId="0" applyFont="1" applyFill="1" applyBorder="1" applyAlignment="1">
      <alignment horizontal="left" vertical="center" indent="1"/>
    </xf>
    <xf numFmtId="0" fontId="4" fillId="5" borderId="1" xfId="0" applyFont="1" applyFill="1" applyBorder="1" applyAlignment="1">
      <alignment horizontal="center" vertical="center"/>
    </xf>
    <xf numFmtId="0" fontId="11" fillId="4" borderId="1" xfId="0" applyFont="1" applyFill="1" applyBorder="1" applyAlignment="1">
      <alignment horizontal="left" vertical="center" wrapText="1" indent="1"/>
    </xf>
    <xf numFmtId="0" fontId="11" fillId="0" borderId="0" xfId="0" applyFont="1" applyAlignment="1">
      <alignment horizontal="center" vertical="center"/>
    </xf>
    <xf numFmtId="0" fontId="12" fillId="4" borderId="1" xfId="0" applyFont="1" applyFill="1" applyBorder="1" applyAlignment="1">
      <alignment horizontal="left" vertical="center" indent="2"/>
    </xf>
    <xf numFmtId="0" fontId="12" fillId="5" borderId="1" xfId="0" applyFont="1" applyFill="1" applyBorder="1" applyAlignment="1">
      <alignment horizontal="left" vertical="center" indent="2"/>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CD"/>
      <rgbColor rgb="FFFFFF00"/>
      <rgbColor rgb="FFFF00FF"/>
      <rgbColor rgb="FF00FFFF"/>
      <rgbColor rgb="FF8B0000"/>
      <rgbColor rgb="FF008000"/>
      <rgbColor rgb="FF000080"/>
      <rgbColor rgb="FF808000"/>
      <rgbColor rgb="FF800080"/>
      <rgbColor rgb="FF008080"/>
      <rgbColor rgb="FFCCCCCC"/>
      <rgbColor rgb="FF808080"/>
      <rgbColor rgb="FF9999FF"/>
      <rgbColor rgb="FF993366"/>
      <rgbColor rgb="FFF5F5F5"/>
      <rgbColor rgb="FFF5E6E6"/>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3"/>
  <sheetViews>
    <sheetView tabSelected="1" zoomScale="109" zoomScaleNormal="100" workbookViewId="0">
      <selection activeCell="G28" sqref="G28"/>
    </sheetView>
  </sheetViews>
  <sheetFormatPr baseColWidth="10" defaultColWidth="8.6640625" defaultRowHeight="15" x14ac:dyDescent="0.2"/>
  <cols>
    <col min="1" max="1" width="28" customWidth="1"/>
    <col min="2" max="2" width="10" customWidth="1"/>
    <col min="3" max="3" width="18" customWidth="1"/>
    <col min="4" max="4" width="20" customWidth="1"/>
    <col min="5" max="5" width="16" customWidth="1"/>
    <col min="6" max="6" width="22" customWidth="1"/>
    <col min="7" max="7" width="30" customWidth="1"/>
  </cols>
  <sheetData>
    <row r="1" spans="1:7" ht="37.5" customHeight="1" x14ac:dyDescent="0.2">
      <c r="A1" s="14" t="s">
        <v>58</v>
      </c>
      <c r="B1" s="14"/>
      <c r="C1" s="14"/>
      <c r="D1" s="14"/>
      <c r="E1" s="14"/>
      <c r="F1" s="14"/>
      <c r="G1" s="14"/>
    </row>
    <row r="2" spans="1:7" ht="18" customHeight="1" x14ac:dyDescent="0.2">
      <c r="A2" s="13" t="s">
        <v>0</v>
      </c>
      <c r="B2" s="13"/>
      <c r="C2" s="13"/>
      <c r="D2" s="13"/>
      <c r="E2" s="13"/>
      <c r="F2" s="13"/>
      <c r="G2" s="13"/>
    </row>
    <row r="3" spans="1:7" ht="7.5" customHeight="1" x14ac:dyDescent="0.2"/>
    <row r="4" spans="1:7" ht="21.75" customHeight="1" x14ac:dyDescent="0.2">
      <c r="A4" s="12" t="s">
        <v>1</v>
      </c>
      <c r="B4" s="12"/>
      <c r="C4" s="12"/>
      <c r="D4" s="12"/>
      <c r="E4" s="12"/>
      <c r="F4" s="12"/>
      <c r="G4" s="12"/>
    </row>
    <row r="5" spans="1:7" ht="15.75" customHeight="1" x14ac:dyDescent="0.2">
      <c r="A5" s="11" t="s">
        <v>2</v>
      </c>
      <c r="B5" s="11"/>
      <c r="C5" s="11"/>
      <c r="D5" s="11"/>
      <c r="E5" s="11"/>
      <c r="F5" s="11"/>
      <c r="G5" s="11"/>
    </row>
    <row r="6" spans="1:7" ht="15.75" customHeight="1" x14ac:dyDescent="0.2">
      <c r="A6" s="10" t="s">
        <v>3</v>
      </c>
      <c r="B6" s="10"/>
      <c r="C6" s="10"/>
      <c r="D6" s="10"/>
      <c r="E6" s="10"/>
      <c r="F6" s="10"/>
      <c r="G6" s="10"/>
    </row>
    <row r="7" spans="1:7" ht="15.75" customHeight="1" x14ac:dyDescent="0.2">
      <c r="A7" s="11" t="s">
        <v>59</v>
      </c>
      <c r="B7" s="11"/>
      <c r="C7" s="11"/>
      <c r="D7" s="11"/>
      <c r="E7" s="11"/>
      <c r="F7" s="11"/>
      <c r="G7" s="11"/>
    </row>
    <row r="8" spans="1:7" ht="15.75" customHeight="1" x14ac:dyDescent="0.2">
      <c r="A8" s="9" t="s">
        <v>4</v>
      </c>
      <c r="B8" s="9"/>
      <c r="C8" s="9"/>
      <c r="D8" s="9"/>
      <c r="E8" s="9"/>
      <c r="F8" s="9"/>
      <c r="G8" s="9"/>
    </row>
    <row r="9" spans="1:7" ht="7.5" customHeight="1" x14ac:dyDescent="0.2"/>
    <row r="10" spans="1:7" ht="21.75" customHeight="1" x14ac:dyDescent="0.2">
      <c r="A10" s="12" t="s">
        <v>5</v>
      </c>
      <c r="B10" s="12"/>
      <c r="C10" s="12"/>
      <c r="D10" s="12"/>
      <c r="E10" s="12"/>
      <c r="F10" s="12"/>
      <c r="G10" s="12"/>
    </row>
    <row r="11" spans="1:7" ht="15.75" customHeight="1" x14ac:dyDescent="0.2">
      <c r="A11" s="8" t="s">
        <v>60</v>
      </c>
      <c r="B11" s="8"/>
      <c r="C11" s="8"/>
      <c r="D11" s="8"/>
      <c r="E11" s="8"/>
      <c r="F11" s="8"/>
      <c r="G11" s="8"/>
    </row>
    <row r="12" spans="1:7" ht="15.75" customHeight="1" x14ac:dyDescent="0.2">
      <c r="A12" s="10" t="s">
        <v>6</v>
      </c>
      <c r="B12" s="10"/>
      <c r="C12" s="10"/>
      <c r="D12" s="10"/>
      <c r="E12" s="10"/>
      <c r="F12" s="10"/>
      <c r="G12" s="10"/>
    </row>
    <row r="13" spans="1:7" ht="15.75" customHeight="1" x14ac:dyDescent="0.2">
      <c r="A13" s="11" t="s">
        <v>7</v>
      </c>
      <c r="B13" s="11"/>
      <c r="C13" s="11"/>
      <c r="D13" s="11"/>
      <c r="E13" s="11"/>
      <c r="F13" s="11"/>
      <c r="G13" s="11"/>
    </row>
    <row r="14" spans="1:7" ht="15.75" customHeight="1" x14ac:dyDescent="0.2">
      <c r="A14" s="9" t="s">
        <v>61</v>
      </c>
      <c r="B14" s="9"/>
      <c r="C14" s="9"/>
      <c r="D14" s="9"/>
      <c r="E14" s="9"/>
      <c r="F14" s="9"/>
      <c r="G14" s="9"/>
    </row>
    <row r="15" spans="1:7" ht="15.75" customHeight="1" x14ac:dyDescent="0.2">
      <c r="A15" s="11" t="s">
        <v>8</v>
      </c>
      <c r="B15" s="11"/>
      <c r="C15" s="11"/>
      <c r="D15" s="11"/>
      <c r="E15" s="11"/>
      <c r="F15" s="11"/>
      <c r="G15" s="11"/>
    </row>
    <row r="16" spans="1:7" ht="15.75" customHeight="1" x14ac:dyDescent="0.2">
      <c r="A16" s="10" t="s">
        <v>9</v>
      </c>
      <c r="B16" s="10"/>
      <c r="C16" s="10"/>
      <c r="D16" s="10"/>
      <c r="E16" s="10"/>
      <c r="F16" s="10"/>
      <c r="G16" s="10"/>
    </row>
    <row r="17" spans="1:7" ht="15.75" customHeight="1" x14ac:dyDescent="0.2">
      <c r="A17" s="11" t="s">
        <v>62</v>
      </c>
      <c r="B17" s="11"/>
      <c r="C17" s="11"/>
      <c r="D17" s="11"/>
      <c r="E17" s="11"/>
      <c r="F17" s="11"/>
      <c r="G17" s="11"/>
    </row>
    <row r="18" spans="1:7" ht="7.5" customHeight="1" x14ac:dyDescent="0.2"/>
    <row r="19" spans="1:7" ht="21.75" customHeight="1" x14ac:dyDescent="0.2">
      <c r="A19" s="12" t="s">
        <v>10</v>
      </c>
      <c r="B19" s="12"/>
      <c r="C19" s="12"/>
      <c r="D19" s="12"/>
      <c r="E19" s="12"/>
      <c r="F19" s="12"/>
      <c r="G19" s="12"/>
    </row>
    <row r="20" spans="1:7" ht="15.75" customHeight="1" x14ac:dyDescent="0.2">
      <c r="A20" s="7" t="s">
        <v>11</v>
      </c>
      <c r="B20" s="7"/>
      <c r="C20" s="7"/>
      <c r="D20" s="7"/>
      <c r="E20" s="7"/>
      <c r="F20" s="7"/>
      <c r="G20" s="7"/>
    </row>
    <row r="21" spans="1:7" ht="15.75" customHeight="1" x14ac:dyDescent="0.2">
      <c r="A21" s="6" t="s">
        <v>12</v>
      </c>
      <c r="B21" s="6"/>
      <c r="C21" s="6"/>
      <c r="D21" s="6"/>
      <c r="E21" s="6"/>
      <c r="F21" s="6"/>
      <c r="G21" s="6"/>
    </row>
    <row r="22" spans="1:7" ht="15.75" customHeight="1" x14ac:dyDescent="0.2">
      <c r="A22" s="44" t="s">
        <v>13</v>
      </c>
      <c r="B22" s="44"/>
      <c r="C22" s="44"/>
      <c r="D22" s="44"/>
      <c r="E22" s="44"/>
      <c r="F22" s="44"/>
      <c r="G22" s="44"/>
    </row>
    <row r="23" spans="1:7" ht="15.75" customHeight="1" x14ac:dyDescent="0.2">
      <c r="A23" s="45" t="s">
        <v>14</v>
      </c>
      <c r="B23" s="45"/>
      <c r="C23" s="45"/>
      <c r="D23" s="45"/>
      <c r="E23" s="45"/>
      <c r="F23" s="45"/>
      <c r="G23" s="45"/>
    </row>
    <row r="24" spans="1:7" ht="15.75" customHeight="1" x14ac:dyDescent="0.2">
      <c r="A24" s="7" t="s">
        <v>63</v>
      </c>
      <c r="B24" s="7"/>
      <c r="C24" s="7"/>
      <c r="D24" s="7"/>
      <c r="E24" s="7"/>
      <c r="F24" s="7"/>
      <c r="G24" s="7"/>
    </row>
    <row r="25" spans="1:7" ht="15.75" customHeight="1" x14ac:dyDescent="0.2">
      <c r="A25" s="6" t="s">
        <v>15</v>
      </c>
      <c r="B25" s="6"/>
      <c r="C25" s="6"/>
      <c r="D25" s="6"/>
      <c r="E25" s="6"/>
      <c r="F25" s="6"/>
      <c r="G25" s="6"/>
    </row>
    <row r="26" spans="1:7" ht="7.5" customHeight="1" x14ac:dyDescent="0.2"/>
    <row r="27" spans="1:7" ht="30" customHeight="1" x14ac:dyDescent="0.2">
      <c r="A27" s="15" t="s">
        <v>16</v>
      </c>
      <c r="B27" s="15" t="s">
        <v>17</v>
      </c>
      <c r="C27" s="15" t="s">
        <v>18</v>
      </c>
      <c r="D27" s="15" t="s">
        <v>19</v>
      </c>
      <c r="E27" s="15" t="s">
        <v>20</v>
      </c>
      <c r="F27" s="15" t="s">
        <v>21</v>
      </c>
      <c r="G27" s="15" t="s">
        <v>22</v>
      </c>
    </row>
    <row r="28" spans="1:7" ht="19.5" customHeight="1" x14ac:dyDescent="0.2">
      <c r="A28" s="16" t="s">
        <v>64</v>
      </c>
      <c r="B28" s="17" t="s">
        <v>69</v>
      </c>
      <c r="C28" s="18">
        <v>0.03</v>
      </c>
      <c r="D28" s="19">
        <v>25000</v>
      </c>
      <c r="E28" s="20">
        <f t="shared" ref="E28:E42" si="0">IF(AND(C28&lt;&gt;"",D28&lt;&gt;""),D28*C28/100,"")</f>
        <v>7.5</v>
      </c>
      <c r="F28" s="21">
        <f>IF(AND(E28&lt;&gt;"",SUM(D28:D42)&gt;0),E28/SUM(D28:D42)*100,"")</f>
        <v>1.1904761904761904E-2</v>
      </c>
      <c r="G28" s="16"/>
    </row>
    <row r="29" spans="1:7" ht="19.5" customHeight="1" x14ac:dyDescent="0.2">
      <c r="A29" s="22" t="s">
        <v>65</v>
      </c>
      <c r="B29" s="23" t="s">
        <v>70</v>
      </c>
      <c r="C29" s="24">
        <v>0.03</v>
      </c>
      <c r="D29" s="25">
        <v>15000</v>
      </c>
      <c r="E29" s="26">
        <f t="shared" si="0"/>
        <v>4.5</v>
      </c>
      <c r="F29" s="27">
        <f>IF(AND(E29&lt;&gt;"",SUM(D28:D42)&gt;0),E29/SUM(D28:D42)*100,"")</f>
        <v>7.1428571428571435E-3</v>
      </c>
      <c r="G29" s="22"/>
    </row>
    <row r="30" spans="1:7" ht="19.5" customHeight="1" x14ac:dyDescent="0.2">
      <c r="A30" s="16" t="s">
        <v>66</v>
      </c>
      <c r="B30" s="17" t="s">
        <v>71</v>
      </c>
      <c r="C30" s="18">
        <v>0.75</v>
      </c>
      <c r="D30" s="19">
        <v>5000</v>
      </c>
      <c r="E30" s="20">
        <f t="shared" si="0"/>
        <v>37.5</v>
      </c>
      <c r="F30" s="21">
        <f>IF(AND(E30&lt;&gt;"",SUM(D28:D42)&gt;0),E30/SUM(D28:D42)*100,"")</f>
        <v>5.9523809523809527E-2</v>
      </c>
      <c r="G30" s="16"/>
    </row>
    <row r="31" spans="1:7" ht="19.5" customHeight="1" x14ac:dyDescent="0.2">
      <c r="A31" s="22" t="s">
        <v>67</v>
      </c>
      <c r="B31" s="23" t="s">
        <v>72</v>
      </c>
      <c r="C31" s="24">
        <v>0.2</v>
      </c>
      <c r="D31" s="25">
        <v>10000</v>
      </c>
      <c r="E31" s="26">
        <f t="shared" si="0"/>
        <v>20</v>
      </c>
      <c r="F31" s="27">
        <f>IF(AND(E31&lt;&gt;"",SUM(D28:D42)&gt;0),E31/SUM(D28:D42)*100,"")</f>
        <v>3.1746031746031744E-2</v>
      </c>
      <c r="G31" s="22"/>
    </row>
    <row r="32" spans="1:7" ht="19.5" customHeight="1" x14ac:dyDescent="0.2">
      <c r="A32" s="16" t="s">
        <v>68</v>
      </c>
      <c r="B32" s="17" t="s">
        <v>73</v>
      </c>
      <c r="C32" s="18">
        <v>0.03</v>
      </c>
      <c r="D32" s="19">
        <v>8000</v>
      </c>
      <c r="E32" s="20">
        <f t="shared" si="0"/>
        <v>2.4</v>
      </c>
      <c r="F32" s="21">
        <f>IF(AND(E32&lt;&gt;"",SUM(D28:D42)&gt;0),E32/SUM(D28:D42)*100,"")</f>
        <v>3.8095238095238091E-3</v>
      </c>
      <c r="G32" s="16"/>
    </row>
    <row r="33" spans="1:7" ht="19.5" customHeight="1" x14ac:dyDescent="0.2">
      <c r="A33" s="22"/>
      <c r="B33" s="23"/>
      <c r="C33" s="24"/>
      <c r="D33" s="25"/>
      <c r="E33" s="26" t="str">
        <f t="shared" si="0"/>
        <v/>
      </c>
      <c r="F33" s="27" t="str">
        <f>IF(AND(E33&lt;&gt;"",SUM(D28:D42)&gt;0),E33/SUM(D28:D42)*100,"")</f>
        <v/>
      </c>
      <c r="G33" s="22"/>
    </row>
    <row r="34" spans="1:7" ht="19.5" customHeight="1" x14ac:dyDescent="0.2">
      <c r="A34" s="16"/>
      <c r="B34" s="17"/>
      <c r="C34" s="18"/>
      <c r="D34" s="19"/>
      <c r="E34" s="20" t="str">
        <f t="shared" si="0"/>
        <v/>
      </c>
      <c r="F34" s="21" t="str">
        <f>IF(AND(E34&lt;&gt;"",SUM(D28:D42)&gt;0),E34/SUM(D28:D42)*100,"")</f>
        <v/>
      </c>
      <c r="G34" s="16"/>
    </row>
    <row r="35" spans="1:7" ht="19.5" customHeight="1" x14ac:dyDescent="0.2">
      <c r="A35" s="22"/>
      <c r="B35" s="23"/>
      <c r="C35" s="24"/>
      <c r="D35" s="25"/>
      <c r="E35" s="26" t="str">
        <f t="shared" si="0"/>
        <v/>
      </c>
      <c r="F35" s="27" t="str">
        <f>IF(AND(E35&lt;&gt;"",SUM(D28:D42)&gt;0),E35/SUM(D28:D42)*100,"")</f>
        <v/>
      </c>
      <c r="G35" s="22"/>
    </row>
    <row r="36" spans="1:7" ht="19.5" customHeight="1" x14ac:dyDescent="0.2">
      <c r="A36" s="16"/>
      <c r="B36" s="17"/>
      <c r="C36" s="18"/>
      <c r="D36" s="19"/>
      <c r="E36" s="20" t="str">
        <f t="shared" si="0"/>
        <v/>
      </c>
      <c r="F36" s="21" t="str">
        <f>IF(AND(E36&lt;&gt;"",SUM(D28:D42)&gt;0),E36/SUM(D28:D42)*100,"")</f>
        <v/>
      </c>
      <c r="G36" s="16"/>
    </row>
    <row r="37" spans="1:7" ht="19.5" customHeight="1" x14ac:dyDescent="0.2">
      <c r="A37" s="22"/>
      <c r="B37" s="23"/>
      <c r="C37" s="24"/>
      <c r="D37" s="25"/>
      <c r="E37" s="26" t="str">
        <f t="shared" si="0"/>
        <v/>
      </c>
      <c r="F37" s="27" t="str">
        <f>IF(AND(E37&lt;&gt;"",SUM(D28:D42)&gt;0),E37/SUM(D28:D42)*100,"")</f>
        <v/>
      </c>
      <c r="G37" s="22"/>
    </row>
    <row r="38" spans="1:7" ht="19.5" customHeight="1" x14ac:dyDescent="0.2">
      <c r="A38" s="16"/>
      <c r="B38" s="17"/>
      <c r="C38" s="18"/>
      <c r="D38" s="19"/>
      <c r="E38" s="20" t="str">
        <f t="shared" si="0"/>
        <v/>
      </c>
      <c r="F38" s="21" t="str">
        <f>IF(AND(E38&lt;&gt;"",SUM(D28:D42)&gt;0),E38/SUM(D28:D42)*100,"")</f>
        <v/>
      </c>
      <c r="G38" s="16"/>
    </row>
    <row r="39" spans="1:7" ht="19.5" customHeight="1" x14ac:dyDescent="0.2">
      <c r="A39" s="22"/>
      <c r="B39" s="23"/>
      <c r="C39" s="24"/>
      <c r="D39" s="25"/>
      <c r="E39" s="26" t="str">
        <f t="shared" si="0"/>
        <v/>
      </c>
      <c r="F39" s="27" t="str">
        <f>IF(AND(E39&lt;&gt;"",SUM(D28:D42)&gt;0),E39/SUM(D28:D42)*100,"")</f>
        <v/>
      </c>
      <c r="G39" s="22"/>
    </row>
    <row r="40" spans="1:7" ht="19.5" customHeight="1" x14ac:dyDescent="0.2">
      <c r="A40" s="16"/>
      <c r="B40" s="17"/>
      <c r="C40" s="18"/>
      <c r="D40" s="19"/>
      <c r="E40" s="20" t="str">
        <f t="shared" si="0"/>
        <v/>
      </c>
      <c r="F40" s="21" t="str">
        <f>IF(AND(E40&lt;&gt;"",SUM(D28:D42)&gt;0),E40/SUM(D28:D42)*100,"")</f>
        <v/>
      </c>
      <c r="G40" s="16"/>
    </row>
    <row r="41" spans="1:7" ht="19.5" customHeight="1" x14ac:dyDescent="0.2">
      <c r="A41" s="22"/>
      <c r="B41" s="23"/>
      <c r="C41" s="24"/>
      <c r="D41" s="25"/>
      <c r="E41" s="26" t="str">
        <f t="shared" si="0"/>
        <v/>
      </c>
      <c r="F41" s="27" t="str">
        <f>IF(AND(E41&lt;&gt;"",SUM(D28:D42)&gt;0),E41/SUM(D28:D42)*100,"")</f>
        <v/>
      </c>
      <c r="G41" s="22"/>
    </row>
    <row r="42" spans="1:7" ht="19.5" customHeight="1" x14ac:dyDescent="0.2">
      <c r="A42" s="16"/>
      <c r="B42" s="17"/>
      <c r="C42" s="18"/>
      <c r="D42" s="19"/>
      <c r="E42" s="20" t="str">
        <f t="shared" si="0"/>
        <v/>
      </c>
      <c r="F42" s="21" t="str">
        <f>IF(AND(E42&lt;&gt;"",SUM(D28:D42)&gt;0),E42/SUM(D28:D42)*100,"")</f>
        <v/>
      </c>
      <c r="G42" s="16"/>
    </row>
    <row r="43" spans="1:7" ht="24" customHeight="1" x14ac:dyDescent="0.2">
      <c r="A43" s="28" t="s">
        <v>23</v>
      </c>
      <c r="B43" s="29"/>
      <c r="C43" s="29"/>
      <c r="D43" s="30">
        <f>SUM(D28:D42)</f>
        <v>63000</v>
      </c>
      <c r="E43" s="31">
        <f>SUM(E28:E42)</f>
        <v>71.900000000000006</v>
      </c>
      <c r="F43" s="32">
        <f>IF(D43&gt;0,E43/D43*100,"")</f>
        <v>0.11412698412698415</v>
      </c>
      <c r="G43" s="29" t="s">
        <v>24</v>
      </c>
    </row>
    <row r="44" spans="1:7" ht="7.5" customHeight="1" x14ac:dyDescent="0.2"/>
    <row r="45" spans="1:7" ht="21.75" customHeight="1" x14ac:dyDescent="0.2">
      <c r="A45" s="12" t="s">
        <v>25</v>
      </c>
      <c r="B45" s="12"/>
      <c r="C45" s="12"/>
      <c r="D45" s="12"/>
      <c r="E45" s="12"/>
      <c r="F45" s="12"/>
      <c r="G45" s="12"/>
    </row>
    <row r="46" spans="1:7" ht="19.5" customHeight="1" x14ac:dyDescent="0.2">
      <c r="A46" s="5" t="s">
        <v>26</v>
      </c>
      <c r="B46" s="5"/>
      <c r="C46" s="5"/>
      <c r="D46" s="5"/>
      <c r="E46" s="4">
        <f>D43</f>
        <v>63000</v>
      </c>
      <c r="F46" s="4"/>
      <c r="G46" s="4"/>
    </row>
    <row r="47" spans="1:7" ht="19.5" customHeight="1" x14ac:dyDescent="0.2">
      <c r="A47" s="3" t="s">
        <v>27</v>
      </c>
      <c r="B47" s="3"/>
      <c r="C47" s="3"/>
      <c r="D47" s="3"/>
      <c r="E47" s="2">
        <f>E43</f>
        <v>71.900000000000006</v>
      </c>
      <c r="F47" s="2"/>
      <c r="G47" s="2"/>
    </row>
    <row r="48" spans="1:7" ht="19.5" customHeight="1" x14ac:dyDescent="0.2">
      <c r="A48" s="5" t="s">
        <v>28</v>
      </c>
      <c r="B48" s="5"/>
      <c r="C48" s="5"/>
      <c r="D48" s="5"/>
      <c r="E48" s="1">
        <f>IF(D43&gt;0,E43/D43*100,"")</f>
        <v>0.11412698412698415</v>
      </c>
      <c r="F48" s="1"/>
      <c r="G48" s="1"/>
    </row>
    <row r="49" spans="1:7" ht="19.5" customHeight="1" x14ac:dyDescent="0.2">
      <c r="A49" s="3" t="s">
        <v>29</v>
      </c>
      <c r="B49" s="3"/>
      <c r="C49" s="3"/>
      <c r="D49" s="3"/>
      <c r="E49" s="2">
        <f>E43*10</f>
        <v>719</v>
      </c>
      <c r="F49" s="2"/>
      <c r="G49" s="2"/>
    </row>
    <row r="50" spans="1:7" ht="19.5" customHeight="1" x14ac:dyDescent="0.2">
      <c r="A50" s="5" t="s">
        <v>30</v>
      </c>
      <c r="B50" s="5"/>
      <c r="C50" s="5"/>
      <c r="D50" s="5"/>
      <c r="E50" s="36">
        <f>E43*30</f>
        <v>2157</v>
      </c>
      <c r="F50" s="36"/>
      <c r="G50" s="36"/>
    </row>
    <row r="51" spans="1:7" ht="7.5" customHeight="1" x14ac:dyDescent="0.2"/>
    <row r="52" spans="1:7" ht="21.75" customHeight="1" x14ac:dyDescent="0.2">
      <c r="A52" s="12" t="s">
        <v>31</v>
      </c>
      <c r="B52" s="12"/>
      <c r="C52" s="12"/>
      <c r="D52" s="12"/>
      <c r="E52" s="12"/>
      <c r="F52" s="12"/>
      <c r="G52" s="12"/>
    </row>
    <row r="53" spans="1:7" ht="18" customHeight="1" x14ac:dyDescent="0.2">
      <c r="A53" s="37" t="s">
        <v>32</v>
      </c>
      <c r="B53" s="37"/>
      <c r="C53" s="37" t="s">
        <v>33</v>
      </c>
      <c r="D53" s="37"/>
      <c r="E53" s="37" t="s">
        <v>34</v>
      </c>
      <c r="F53" s="37"/>
      <c r="G53" s="33" t="s">
        <v>22</v>
      </c>
    </row>
    <row r="54" spans="1:7" ht="18" customHeight="1" x14ac:dyDescent="0.2">
      <c r="A54" s="38" t="s">
        <v>35</v>
      </c>
      <c r="B54" s="38"/>
      <c r="C54" s="39" t="s">
        <v>36</v>
      </c>
      <c r="D54" s="39"/>
      <c r="E54" s="39" t="s">
        <v>37</v>
      </c>
      <c r="F54" s="39"/>
      <c r="G54" s="34" t="s">
        <v>38</v>
      </c>
    </row>
    <row r="55" spans="1:7" ht="18" customHeight="1" x14ac:dyDescent="0.2">
      <c r="A55" s="40" t="s">
        <v>39</v>
      </c>
      <c r="B55" s="40"/>
      <c r="C55" s="41" t="s">
        <v>40</v>
      </c>
      <c r="D55" s="41"/>
      <c r="E55" s="41" t="s">
        <v>41</v>
      </c>
      <c r="F55" s="41"/>
      <c r="G55" s="35" t="s">
        <v>42</v>
      </c>
    </row>
    <row r="56" spans="1:7" ht="18" customHeight="1" x14ac:dyDescent="0.2">
      <c r="A56" s="38" t="s">
        <v>43</v>
      </c>
      <c r="B56" s="38"/>
      <c r="C56" s="39" t="s">
        <v>44</v>
      </c>
      <c r="D56" s="39"/>
      <c r="E56" s="39" t="s">
        <v>45</v>
      </c>
      <c r="F56" s="39"/>
      <c r="G56" s="34" t="s">
        <v>46</v>
      </c>
    </row>
    <row r="57" spans="1:7" ht="18" customHeight="1" x14ac:dyDescent="0.2">
      <c r="A57" s="40" t="s">
        <v>47</v>
      </c>
      <c r="B57" s="40"/>
      <c r="C57" s="41" t="s">
        <v>48</v>
      </c>
      <c r="D57" s="41"/>
      <c r="E57" s="41" t="s">
        <v>49</v>
      </c>
      <c r="F57" s="41"/>
      <c r="G57" s="35" t="s">
        <v>50</v>
      </c>
    </row>
    <row r="58" spans="1:7" ht="18" customHeight="1" x14ac:dyDescent="0.2">
      <c r="A58" s="38" t="s">
        <v>51</v>
      </c>
      <c r="B58" s="38"/>
      <c r="C58" s="39" t="s">
        <v>52</v>
      </c>
      <c r="D58" s="39"/>
      <c r="E58" s="39" t="s">
        <v>53</v>
      </c>
      <c r="F58" s="39"/>
      <c r="G58" s="34" t="s">
        <v>54</v>
      </c>
    </row>
    <row r="59" spans="1:7" ht="7.5" customHeight="1" x14ac:dyDescent="0.2"/>
    <row r="60" spans="1:7" ht="21.75" customHeight="1" x14ac:dyDescent="0.2">
      <c r="A60" s="12" t="s">
        <v>55</v>
      </c>
      <c r="B60" s="12"/>
      <c r="C60" s="12"/>
      <c r="D60" s="12"/>
      <c r="E60" s="12"/>
      <c r="F60" s="12"/>
      <c r="G60" s="12"/>
    </row>
    <row r="61" spans="1:7" ht="60" customHeight="1" x14ac:dyDescent="0.2">
      <c r="A61" s="42" t="s">
        <v>56</v>
      </c>
      <c r="B61" s="42"/>
      <c r="C61" s="42"/>
      <c r="D61" s="42"/>
      <c r="E61" s="42"/>
      <c r="F61" s="42"/>
      <c r="G61" s="42"/>
    </row>
    <row r="63" spans="1:7" ht="13.5" customHeight="1" x14ac:dyDescent="0.2">
      <c r="A63" s="43" t="s">
        <v>57</v>
      </c>
      <c r="B63" s="43"/>
      <c r="C63" s="43"/>
      <c r="D63" s="43"/>
      <c r="E63" s="43"/>
      <c r="F63" s="43"/>
      <c r="G63" s="43"/>
    </row>
  </sheetData>
  <mergeCells count="55">
    <mergeCell ref="A63:G63"/>
    <mergeCell ref="A58:B58"/>
    <mergeCell ref="C58:D58"/>
    <mergeCell ref="E58:F58"/>
    <mergeCell ref="A60:G60"/>
    <mergeCell ref="A61:G61"/>
    <mergeCell ref="A56:B56"/>
    <mergeCell ref="C56:D56"/>
    <mergeCell ref="E56:F56"/>
    <mergeCell ref="A57:B57"/>
    <mergeCell ref="C57:D57"/>
    <mergeCell ref="E57:F57"/>
    <mergeCell ref="A54:B54"/>
    <mergeCell ref="C54:D54"/>
    <mergeCell ref="E54:F54"/>
    <mergeCell ref="A55:B55"/>
    <mergeCell ref="C55:D55"/>
    <mergeCell ref="E55:F55"/>
    <mergeCell ref="A50:D50"/>
    <mergeCell ref="E50:G50"/>
    <mergeCell ref="A52:G52"/>
    <mergeCell ref="A53:B53"/>
    <mergeCell ref="C53:D53"/>
    <mergeCell ref="E53:F53"/>
    <mergeCell ref="A47:D47"/>
    <mergeCell ref="E47:G47"/>
    <mergeCell ref="A48:D48"/>
    <mergeCell ref="E48:G48"/>
    <mergeCell ref="A49:D49"/>
    <mergeCell ref="E49:G49"/>
    <mergeCell ref="A24:G24"/>
    <mergeCell ref="A25:G25"/>
    <mergeCell ref="A45:G45"/>
    <mergeCell ref="A46:D46"/>
    <mergeCell ref="E46:G46"/>
    <mergeCell ref="A19:G19"/>
    <mergeCell ref="A20:G20"/>
    <mergeCell ref="A21:G21"/>
    <mergeCell ref="A22:G22"/>
    <mergeCell ref="A23:G23"/>
    <mergeCell ref="A13:G13"/>
    <mergeCell ref="A14:G14"/>
    <mergeCell ref="A15:G15"/>
    <mergeCell ref="A16:G16"/>
    <mergeCell ref="A17:G17"/>
    <mergeCell ref="A7:G7"/>
    <mergeCell ref="A8:G8"/>
    <mergeCell ref="A10:G10"/>
    <mergeCell ref="A11:G11"/>
    <mergeCell ref="A12:G12"/>
    <mergeCell ref="A1:G1"/>
    <mergeCell ref="A2:G2"/>
    <mergeCell ref="A4:G4"/>
    <mergeCell ref="A5:G5"/>
    <mergeCell ref="A6:G6"/>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Expense Ratio 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Collin Sinnott</cp:lastModifiedBy>
  <cp:revision>0</cp:revision>
  <dcterms:created xsi:type="dcterms:W3CDTF">2026-05-13T20:25:49Z</dcterms:created>
  <dcterms:modified xsi:type="dcterms:W3CDTF">2026-05-13T20:29:58Z</dcterms:modified>
  <dc:language>en-US</dc:language>
</cp:coreProperties>
</file>