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2.xml" ContentType="application/vnd.openxmlformats-officedocument.spreadsheetml.table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4.xml" ContentType="application/vnd.openxmlformats-officedocument.spreadsheetml.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2.xml" ContentType="application/vnd.openxmlformats-officedocument.drawing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 codeName="{957460C9-B318-DD5D-5CC9-C049C1E746CC}"/>
  <workbookPr codeName="DieseArbeitsmappe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nijos\Documents\Jossko-Software\Jossin\Jossin Öffentlich\Verpackte Dateien\Öffentlich\Jossin2\jossin2_pack\jossin\"/>
    </mc:Choice>
  </mc:AlternateContent>
  <xr:revisionPtr revIDLastSave="0" documentId="13_ncr:1_{330AF377-FB93-465D-92C7-4A321DCFA461}" xr6:coauthVersionLast="47" xr6:coauthVersionMax="47" xr10:uidLastSave="{00000000-0000-0000-0000-000000000000}"/>
  <bookViews>
    <workbookView xWindow="-120" yWindow="-120" windowWidth="29040" windowHeight="17640" tabRatio="850" xr2:uid="{98C3C55A-5BAF-4191-BD6A-DD502469C2AC}"/>
  </bookViews>
  <sheets>
    <sheet name="Startseite" sheetId="1" r:id="rId1"/>
    <sheet name="Eintragen" sheetId="4" r:id="rId2"/>
    <sheet name="Rechner" sheetId="5" r:id="rId3"/>
    <sheet name="Kontoübersicht" sheetId="6" r:id="rId4"/>
    <sheet name="Daten" sheetId="2" r:id="rId5"/>
    <sheet name="Daten2" sheetId="20" r:id="rId6"/>
    <sheet name="Einträge" sheetId="8" r:id="rId7"/>
    <sheet name="Kontostände" sheetId="11" r:id="rId8"/>
    <sheet name="Taschengeld" sheetId="14" r:id="rId9"/>
    <sheet name="Schulden" sheetId="15" r:id="rId10"/>
    <sheet name="Einrichtung" sheetId="22" r:id="rId11"/>
    <sheet name="Willkommen" sheetId="23" r:id="rId12"/>
    <sheet name="Tabellen" sheetId="3" r:id="rId13"/>
    <sheet name="Logins" sheetId="16" r:id="rId14"/>
    <sheet name="Wechselkurse" sheetId="12" r:id="rId15"/>
    <sheet name="DatenQRCode" sheetId="17" r:id="rId16"/>
    <sheet name="Dropdowns" sheetId="19" r:id="rId17"/>
    <sheet name="Pushbullet" sheetId="21" r:id="rId18"/>
  </sheets>
  <functionGroups builtInGroupCount="19"/>
  <definedNames>
    <definedName name="_xlnm._FilterDatabase" localSheetId="2" hidden="1">Rechner!$P$14:$R$17</definedName>
    <definedName name="ExterneDaten_1" localSheetId="14" hidden="1">Wechselkurse!$A$1:$D$28</definedName>
    <definedName name="Gewinnauswahl">Daten!$S$3:$S$5</definedName>
    <definedName name="Kategorien">Dropdowns!$B$3:$B$15</definedName>
    <definedName name="Währungen">Daten!$K$4:$K$24</definedName>
  </definedNames>
  <calcPr calcId="191029"/>
  <pivotCaches>
    <pivotCache cacheId="0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" i="2" l="1"/>
  <c r="Q6" i="2" s="1"/>
  <c r="P4" i="2"/>
  <c r="K17" i="21"/>
  <c r="M17" i="21" s="1"/>
  <c r="K14" i="21"/>
  <c r="M14" i="21" s="1"/>
  <c r="K13" i="21"/>
  <c r="M13" i="21" s="1"/>
  <c r="K12" i="21"/>
  <c r="M12" i="21" s="1"/>
  <c r="K11" i="21"/>
  <c r="M11" i="21" s="1"/>
  <c r="E10" i="21"/>
  <c r="E11" i="21"/>
  <c r="E7" i="21"/>
  <c r="E9" i="21"/>
  <c r="D4" i="21"/>
  <c r="C4" i="21"/>
  <c r="B7" i="1" l="1"/>
  <c r="B1" i="22"/>
  <c r="B3" i="20" a="1"/>
  <c r="B3" i="20" s="1"/>
  <c r="B6" i="8"/>
  <c r="AG20" i="5"/>
  <c r="AE60" i="1"/>
  <c r="X16" i="2"/>
  <c r="Y16" i="2" s="1"/>
  <c r="N27" i="2"/>
  <c r="M70" i="1"/>
  <c r="H72" i="1"/>
  <c r="C72" i="1"/>
  <c r="H70" i="1"/>
  <c r="C70" i="1"/>
  <c r="M88" i="6"/>
  <c r="H88" i="6"/>
  <c r="H90" i="6" s="1"/>
  <c r="C88" i="6"/>
  <c r="C90" i="6" s="1"/>
  <c r="N29" i="2"/>
  <c r="S88" i="6" s="1"/>
  <c r="N26" i="2"/>
  <c r="H8" i="16"/>
  <c r="I6" i="16"/>
  <c r="B6" i="11"/>
  <c r="H4" i="2"/>
  <c r="I6" i="2"/>
  <c r="I33" i="2" s="1"/>
  <c r="D6" i="2" s="1"/>
  <c r="X15" i="2" s="1"/>
  <c r="Y15" i="2" s="1"/>
  <c r="H28" i="2"/>
  <c r="I28" i="2"/>
  <c r="I55" i="2" s="1"/>
  <c r="H29" i="2"/>
  <c r="I29" i="2"/>
  <c r="I56" i="2" s="1"/>
  <c r="H30" i="2"/>
  <c r="I30" i="2"/>
  <c r="I57" i="2" s="1"/>
  <c r="H24" i="2"/>
  <c r="I24" i="2"/>
  <c r="I51" i="2" s="1"/>
  <c r="H25" i="2"/>
  <c r="I25" i="2"/>
  <c r="I52" i="2" s="1"/>
  <c r="H26" i="2"/>
  <c r="I26" i="2"/>
  <c r="I53" i="2" s="1"/>
  <c r="H27" i="2"/>
  <c r="I27" i="2"/>
  <c r="I54" i="2" s="1"/>
  <c r="H15" i="2"/>
  <c r="I15" i="2"/>
  <c r="I42" i="2" s="1"/>
  <c r="H16" i="2"/>
  <c r="I16" i="2"/>
  <c r="I43" i="2" s="1"/>
  <c r="H17" i="2"/>
  <c r="I17" i="2"/>
  <c r="I44" i="2" s="1"/>
  <c r="H18" i="2"/>
  <c r="I18" i="2"/>
  <c r="I45" i="2" s="1"/>
  <c r="H19" i="2"/>
  <c r="I19" i="2"/>
  <c r="I46" i="2" s="1"/>
  <c r="H20" i="2"/>
  <c r="I20" i="2"/>
  <c r="I47" i="2" s="1"/>
  <c r="H21" i="2"/>
  <c r="I21" i="2"/>
  <c r="I48" i="2" s="1"/>
  <c r="H22" i="2"/>
  <c r="I22" i="2"/>
  <c r="I49" i="2" s="1"/>
  <c r="H23" i="2"/>
  <c r="I23" i="2"/>
  <c r="I50" i="2" s="1"/>
  <c r="H9" i="2"/>
  <c r="I9" i="2"/>
  <c r="I36" i="2" s="1"/>
  <c r="H10" i="2"/>
  <c r="I10" i="2"/>
  <c r="I37" i="2" s="1"/>
  <c r="H11" i="2"/>
  <c r="I11" i="2"/>
  <c r="I38" i="2" s="1"/>
  <c r="H12" i="2"/>
  <c r="I12" i="2"/>
  <c r="I39" i="2" s="1"/>
  <c r="H13" i="2"/>
  <c r="I13" i="2"/>
  <c r="I40" i="2" s="1"/>
  <c r="H14" i="2"/>
  <c r="I14" i="2"/>
  <c r="I41" i="2" s="1"/>
  <c r="H5" i="2"/>
  <c r="I5" i="2"/>
  <c r="I32" i="2" s="1"/>
  <c r="H6" i="2"/>
  <c r="H7" i="2"/>
  <c r="I7" i="2"/>
  <c r="I34" i="2" s="1"/>
  <c r="H8" i="2"/>
  <c r="I8" i="2"/>
  <c r="I35" i="2" s="1"/>
  <c r="I4" i="2"/>
  <c r="I31" i="2" s="1"/>
  <c r="B8" i="15"/>
  <c r="AE78" i="6"/>
  <c r="AO74" i="6"/>
  <c r="AO56" i="1"/>
  <c r="AJ74" i="6"/>
  <c r="AJ56" i="1"/>
  <c r="AE74" i="6"/>
  <c r="AE56" i="1"/>
  <c r="H21" i="14"/>
  <c r="I21" i="14" s="1" a="1"/>
  <c r="H17" i="14"/>
  <c r="I17" i="14" s="1" a="1"/>
  <c r="I17" i="14" s="1"/>
  <c r="H10" i="14"/>
  <c r="H11" i="14"/>
  <c r="H12" i="14"/>
  <c r="H13" i="14"/>
  <c r="H14" i="14"/>
  <c r="H15" i="14"/>
  <c r="H16" i="14"/>
  <c r="H18" i="14"/>
  <c r="H19" i="14"/>
  <c r="H20" i="14"/>
  <c r="H22" i="14"/>
  <c r="H23" i="14"/>
  <c r="H24" i="14"/>
  <c r="H25" i="14"/>
  <c r="I25" i="14" s="1" a="1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E8" i="14"/>
  <c r="G23" i="14"/>
  <c r="G22" i="14"/>
  <c r="G21" i="14"/>
  <c r="G20" i="14"/>
  <c r="G10" i="14"/>
  <c r="G11" i="14"/>
  <c r="G12" i="14"/>
  <c r="G13" i="14"/>
  <c r="G14" i="14"/>
  <c r="G15" i="14"/>
  <c r="G16" i="14"/>
  <c r="G17" i="14"/>
  <c r="G18" i="14"/>
  <c r="G19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I23" i="14" a="1"/>
  <c r="I22" i="14" a="1"/>
  <c r="I39" i="14" a="1"/>
  <c r="I15" i="14" a="1"/>
  <c r="I29" i="14" a="1"/>
  <c r="I28" i="14" a="1"/>
  <c r="I27" i="14" a="1"/>
  <c r="I40" i="14" a="1"/>
  <c r="I37" i="14" a="1"/>
  <c r="I44" i="14" a="1"/>
  <c r="I24" i="14" a="1"/>
  <c r="I34" i="14" a="1"/>
  <c r="I47" i="14" a="1"/>
  <c r="I20" i="14" a="1"/>
  <c r="I48" i="14" a="1"/>
  <c r="I42" i="14" a="1"/>
  <c r="I13" i="14" a="1"/>
  <c r="I33" i="14" a="1"/>
  <c r="I16" i="14" a="1"/>
  <c r="I45" i="14" a="1"/>
  <c r="I46" i="14" a="1"/>
  <c r="I12" i="14" a="1"/>
  <c r="I31" i="14" a="1"/>
  <c r="I11" i="14" a="1"/>
  <c r="I19" i="14" a="1"/>
  <c r="I14" i="14" a="1"/>
  <c r="I38" i="14" a="1"/>
  <c r="I18" i="14" a="1"/>
  <c r="I43" i="14" a="1"/>
  <c r="I41" i="14" a="1"/>
  <c r="I10" i="14" a="1"/>
  <c r="I32" i="14" a="1"/>
  <c r="I30" i="14" a="1"/>
  <c r="I35" i="14" a="1"/>
  <c r="I26" i="14" a="1"/>
  <c r="I36" i="14" a="1"/>
  <c r="Z16" i="2" l="1"/>
  <c r="Z15" i="2"/>
  <c r="S70" i="1"/>
  <c r="N28" i="2"/>
  <c r="AG88" i="6" s="1"/>
  <c r="C20" i="5"/>
  <c r="D4" i="2"/>
  <c r="I29" i="14"/>
  <c r="I47" i="14"/>
  <c r="I35" i="14"/>
  <c r="I30" i="14"/>
  <c r="I22" i="14"/>
  <c r="I18" i="14"/>
  <c r="I14" i="14"/>
  <c r="I45" i="14"/>
  <c r="I33" i="14"/>
  <c r="I43" i="14"/>
  <c r="I31" i="14"/>
  <c r="I46" i="14"/>
  <c r="I42" i="14"/>
  <c r="I38" i="14"/>
  <c r="I34" i="14"/>
  <c r="I26" i="14"/>
  <c r="I41" i="14"/>
  <c r="I21" i="14"/>
  <c r="I13" i="14"/>
  <c r="I37" i="14"/>
  <c r="I48" i="14"/>
  <c r="I44" i="14"/>
  <c r="I40" i="14"/>
  <c r="I36" i="14"/>
  <c r="I32" i="14"/>
  <c r="I28" i="14"/>
  <c r="I24" i="14"/>
  <c r="I20" i="14"/>
  <c r="I16" i="14"/>
  <c r="I12" i="14"/>
  <c r="I25" i="14"/>
  <c r="I39" i="14"/>
  <c r="I27" i="14"/>
  <c r="I23" i="14"/>
  <c r="I19" i="14"/>
  <c r="I15" i="14"/>
  <c r="I11" i="14"/>
  <c r="I10" i="14"/>
  <c r="E8" i="11"/>
  <c r="C6" i="11"/>
  <c r="X14" i="2" l="1"/>
  <c r="Y14" i="2" s="1"/>
  <c r="Z14" i="2" s="1"/>
  <c r="AG70" i="1"/>
  <c r="C74" i="6"/>
  <c r="AL28" i="6" s="1"/>
  <c r="C56" i="1"/>
  <c r="A5" i="4"/>
  <c r="C6" i="8"/>
  <c r="B6" i="2" s="1"/>
  <c r="K10" i="21" s="1"/>
  <c r="M10" i="21" s="1"/>
  <c r="B4" i="2"/>
  <c r="K9" i="21" l="1"/>
  <c r="M9" i="21" s="1"/>
  <c r="Q8" i="2"/>
  <c r="AJ2" i="17"/>
  <c r="X11" i="2"/>
  <c r="Y11" i="2" s="1"/>
  <c r="Z11" i="2" s="1"/>
  <c r="X10" i="2"/>
  <c r="Y10" i="2" s="1"/>
  <c r="Z10" i="2" s="1"/>
  <c r="AE2" i="17"/>
  <c r="Q9" i="2"/>
  <c r="C43" i="1"/>
  <c r="N5" i="2"/>
  <c r="N4" i="2"/>
  <c r="X19" i="2"/>
  <c r="Y19" i="2" s="1"/>
  <c r="Z19" i="2" s="1"/>
  <c r="B10" i="2"/>
  <c r="C60" i="1"/>
  <c r="C78" i="6"/>
  <c r="C61" i="6"/>
  <c r="C38" i="1"/>
  <c r="C56" i="6"/>
  <c r="B8" i="2"/>
  <c r="F73" i="6" s="1"/>
  <c r="AJ2" i="1"/>
  <c r="AJ2" i="4"/>
  <c r="AJ2" i="6"/>
  <c r="AD28" i="6" s="1"/>
  <c r="AJ2" i="5"/>
  <c r="AE2" i="5"/>
  <c r="AE2" i="4"/>
  <c r="AE2" i="1"/>
  <c r="AE2" i="6"/>
  <c r="V28" i="6" s="1"/>
  <c r="Q11" i="2" l="1"/>
  <c r="K15" i="21"/>
  <c r="M15" i="21" s="1"/>
  <c r="X20" i="2"/>
  <c r="Y20" i="2" s="1"/>
  <c r="Z20" i="2" s="1"/>
  <c r="K16" i="21"/>
  <c r="M16" i="21" s="1"/>
  <c r="K5" i="21" s="1"/>
  <c r="E8" i="21" s="1"/>
  <c r="E4" i="21" s="1"/>
  <c r="P57" i="1"/>
  <c r="X13" i="2"/>
  <c r="Y13" i="2" s="1"/>
  <c r="Z13" i="2" s="1"/>
  <c r="X12" i="2"/>
  <c r="Y12" i="2" s="1"/>
  <c r="Z12" i="2" s="1"/>
  <c r="AO2" i="17"/>
  <c r="N3" i="2"/>
  <c r="N7" i="2" s="1"/>
  <c r="X21" i="2" s="1"/>
  <c r="Y21" i="2" s="1"/>
  <c r="Z21" i="2" s="1"/>
  <c r="Q12" i="2"/>
  <c r="T9" i="2"/>
  <c r="T11" i="2"/>
  <c r="T10" i="2"/>
  <c r="T8" i="2"/>
  <c r="P75" i="6"/>
  <c r="F77" i="6"/>
  <c r="F59" i="1"/>
  <c r="C9" i="6"/>
  <c r="F55" i="1"/>
  <c r="AO2" i="5"/>
  <c r="Q11" i="6"/>
  <c r="AO2" i="6"/>
  <c r="AO2" i="1"/>
  <c r="AO2" i="4"/>
  <c r="Q14" i="2" l="1"/>
  <c r="R20" i="5"/>
  <c r="N8" i="2"/>
  <c r="X22" i="2" s="1"/>
  <c r="Y22" i="2" s="1"/>
  <c r="Z22" i="2" s="1"/>
  <c r="C42" i="6" l="1"/>
  <c r="N20" i="2"/>
  <c r="X18" i="2" s="1"/>
  <c r="Q15" i="2"/>
  <c r="Q42" i="6" s="1"/>
  <c r="AE42" i="6" s="1"/>
  <c r="N10" i="2"/>
  <c r="N12" i="2" s="1"/>
  <c r="N16" i="2" s="1"/>
  <c r="X17" i="2" l="1"/>
  <c r="Y17" i="2" s="1"/>
  <c r="Z17" i="2" s="1"/>
  <c r="AE17" i="6"/>
  <c r="Y18" i="2"/>
  <c r="Z18" i="2" s="1"/>
  <c r="AP17" i="6" l="1"/>
  <c r="W24" i="2"/>
  <c r="Z12" i="17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2AA2474-8C93-4F40-AAE4-872057625F7D}" keepAlive="1" name="Abfrage - Table 0" description="Verbindung mit der Abfrage 'Table 0' in der Arbeitsmappe." type="5" refreshedVersion="8" background="1" saveData="1">
    <dbPr connection="Provider=Microsoft.Mashup.OleDb.1;Data Source=$Workbook$;Location=&quot;Table 0&quot;;Extended Properties=&quot;&quot;" command="SELECT * FROM [Table 0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<sst xmlns="http://schemas.openxmlformats.org/spreadsheetml/2006/main" count="446" uniqueCount="340">
  <si>
    <t>Aktuell CHF:</t>
  </si>
  <si>
    <t>Aktuell EURO:</t>
  </si>
  <si>
    <t>Guten Tag</t>
  </si>
  <si>
    <t>Begrüssungen</t>
  </si>
  <si>
    <t>Hallo</t>
  </si>
  <si>
    <t>Willkommen</t>
  </si>
  <si>
    <t>Willkommen zurück</t>
  </si>
  <si>
    <t>Herzlich Willkommen</t>
  </si>
  <si>
    <t>Datum</t>
  </si>
  <si>
    <t>Notizen</t>
  </si>
  <si>
    <t>Einträge</t>
  </si>
  <si>
    <t>Betrag CHF</t>
  </si>
  <si>
    <t>Betrag EURO</t>
  </si>
  <si>
    <t>Letzter Eintrag:</t>
  </si>
  <si>
    <t>Kontostände</t>
  </si>
  <si>
    <t>Kontostand CHF</t>
  </si>
  <si>
    <t>Kontostand EURO</t>
  </si>
  <si>
    <t>Kontostand € &amp; CHF</t>
  </si>
  <si>
    <t>Name</t>
  </si>
  <si>
    <t>Letzter Preis</t>
  </si>
  <si>
    <t>Änderung</t>
  </si>
  <si>
    <t>% Schwankung</t>
  </si>
  <si>
    <t>EUR/USD</t>
  </si>
  <si>
    <t>EUR/GBP</t>
  </si>
  <si>
    <t>EUR/CHF</t>
  </si>
  <si>
    <t>EUR/JPY</t>
  </si>
  <si>
    <t>GBP/USD</t>
  </si>
  <si>
    <t>GBP/JPY</t>
  </si>
  <si>
    <t>EUR/CAD</t>
  </si>
  <si>
    <t>EUR/SEK</t>
  </si>
  <si>
    <t>USD/CHF</t>
  </si>
  <si>
    <t>EUR/HUF</t>
  </si>
  <si>
    <t>USD/CNY</t>
  </si>
  <si>
    <t>USD/HKD</t>
  </si>
  <si>
    <t>USD/SGD</t>
  </si>
  <si>
    <t>USD/INR</t>
  </si>
  <si>
    <t>USD/MXN</t>
  </si>
  <si>
    <t>USD/PHP</t>
  </si>
  <si>
    <t>USD/IDR</t>
  </si>
  <si>
    <t>USD/THB</t>
  </si>
  <si>
    <t>USD/MYR</t>
  </si>
  <si>
    <t>USD/ZAR</t>
  </si>
  <si>
    <t>USD/RUB</t>
  </si>
  <si>
    <t>AUD/USD</t>
  </si>
  <si>
    <t>AUD/JPY</t>
  </si>
  <si>
    <t>USD/CAD</t>
  </si>
  <si>
    <t>NZD/USD</t>
  </si>
  <si>
    <t>Euro=</t>
  </si>
  <si>
    <t>CHF</t>
  </si>
  <si>
    <t>CHF=</t>
  </si>
  <si>
    <t>Euro</t>
  </si>
  <si>
    <t>Guthaben in Euro:</t>
  </si>
  <si>
    <t>1 Euro:</t>
  </si>
  <si>
    <t>1 Franken:</t>
  </si>
  <si>
    <t>Geben Sie aus in diesem Monat:</t>
  </si>
  <si>
    <t>Ihr Guthaben in einem Jahr in CHF:</t>
  </si>
  <si>
    <t>Gewinn in einem Jahr:</t>
  </si>
  <si>
    <t>Taschengeld</t>
  </si>
  <si>
    <t>Berechnet</t>
  </si>
  <si>
    <t>Bezahlter Monat</t>
  </si>
  <si>
    <t>Erhalten</t>
  </si>
  <si>
    <t>Erhalten am</t>
  </si>
  <si>
    <t>Prüfung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</si>
  <si>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</si>
  <si>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</si>
  <si>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</si>
  <si>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</si>
  <si>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</si>
  <si>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</si>
  <si>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</si>
  <si>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</si>
  <si>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</si>
  <si>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</si>
  <si>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</si>
  <si>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</si>
  <si>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-</t>
  </si>
  <si>
    <t>--</t>
  </si>
  <si>
    <t>Verbleibende Tage</t>
  </si>
  <si>
    <t>Pünktlich</t>
  </si>
  <si>
    <t>Betrag Franken</t>
  </si>
  <si>
    <t>Betrag Euro</t>
  </si>
  <si>
    <t xml:space="preserve"> </t>
  </si>
  <si>
    <t>Franken:</t>
  </si>
  <si>
    <t>Euro:</t>
  </si>
  <si>
    <t>Aktueller Wechselkurs</t>
  </si>
  <si>
    <t>Schulden</t>
  </si>
  <si>
    <t>Name Gläubiger</t>
  </si>
  <si>
    <t>Name Schuldner</t>
  </si>
  <si>
    <t>Schulden seit…</t>
  </si>
  <si>
    <t>Grund</t>
  </si>
  <si>
    <t>Wechselkurse</t>
  </si>
  <si>
    <t>USD/EUR</t>
  </si>
  <si>
    <t>GBP/EUR</t>
  </si>
  <si>
    <t>CHF/EUR</t>
  </si>
  <si>
    <t>JPY/EUR</t>
  </si>
  <si>
    <t>USD/GBP</t>
  </si>
  <si>
    <t>JPY/GBP</t>
  </si>
  <si>
    <t>CAD/EUR</t>
  </si>
  <si>
    <t>SEK/EUR</t>
  </si>
  <si>
    <t>CHF/USD</t>
  </si>
  <si>
    <t>HUF/EUR</t>
  </si>
  <si>
    <t>CNY/USD</t>
  </si>
  <si>
    <t>HKD/USD</t>
  </si>
  <si>
    <t>SGD/USD</t>
  </si>
  <si>
    <t>INR/USD</t>
  </si>
  <si>
    <t>MXN/USD</t>
  </si>
  <si>
    <t>PHP/USD</t>
  </si>
  <si>
    <t>IDR/USD</t>
  </si>
  <si>
    <t>THB/USD</t>
  </si>
  <si>
    <t>MYR/USD</t>
  </si>
  <si>
    <t>ZAR/USD</t>
  </si>
  <si>
    <t>RUB/USD</t>
  </si>
  <si>
    <t>JPY/USD</t>
  </si>
  <si>
    <t>USD/AUD</t>
  </si>
  <si>
    <t>JPY/AUD</t>
  </si>
  <si>
    <t>CAD/USD</t>
  </si>
  <si>
    <t>USD/NZD</t>
  </si>
  <si>
    <t>1A=?B</t>
  </si>
  <si>
    <t>Anzahl B</t>
  </si>
  <si>
    <t>EUR</t>
  </si>
  <si>
    <t>USD</t>
  </si>
  <si>
    <t>GBP</t>
  </si>
  <si>
    <t>JPY</t>
  </si>
  <si>
    <t>CAD</t>
  </si>
  <si>
    <t>SEK</t>
  </si>
  <si>
    <t>HUF</t>
  </si>
  <si>
    <t>CNY</t>
  </si>
  <si>
    <t>HKD</t>
  </si>
  <si>
    <t>SGD</t>
  </si>
  <si>
    <t>INR</t>
  </si>
  <si>
    <t>MXN</t>
  </si>
  <si>
    <t>PHP</t>
  </si>
  <si>
    <t>IDR</t>
  </si>
  <si>
    <t>THB</t>
  </si>
  <si>
    <t>MYR</t>
  </si>
  <si>
    <t>ZAR</t>
  </si>
  <si>
    <t>RUB</t>
  </si>
  <si>
    <t>AUD</t>
  </si>
  <si>
    <t>NZD</t>
  </si>
  <si>
    <t>Alles in CHF</t>
  </si>
  <si>
    <t>CHF in CHF</t>
  </si>
  <si>
    <t>Euro in CHF</t>
  </si>
  <si>
    <t>Anteil CHF</t>
  </si>
  <si>
    <t>Anteil Euro</t>
  </si>
  <si>
    <t>Differenz</t>
  </si>
  <si>
    <t>Währungsverteilungsscore</t>
  </si>
  <si>
    <t>Prozent in Zahl</t>
  </si>
  <si>
    <t>Sparscore</t>
  </si>
  <si>
    <t>Tageanzahl</t>
  </si>
  <si>
    <t>Gewinn pro Tag</t>
  </si>
  <si>
    <t>Gewinn pro Monat</t>
  </si>
  <si>
    <t>Gesamtgewinn pro Monat in CHF</t>
  </si>
  <si>
    <t>Gesamtgewinn pro Jahr in CHF</t>
  </si>
  <si>
    <t>USD/JPY</t>
  </si>
  <si>
    <t>Tage</t>
  </si>
  <si>
    <t>CHF&gt;Tage</t>
  </si>
  <si>
    <t>Euro&gt;Tage</t>
  </si>
  <si>
    <t>Tage&gt;CHF</t>
  </si>
  <si>
    <t>Tage&gt;Euro</t>
  </si>
  <si>
    <t>Logins/Logouts</t>
  </si>
  <si>
    <t>Logins</t>
  </si>
  <si>
    <t>Einlogging:</t>
  </si>
  <si>
    <t>Auslogging:</t>
  </si>
  <si>
    <t>Logouts</t>
  </si>
  <si>
    <t>Benutzerzeit</t>
  </si>
  <si>
    <t>Zeit</t>
  </si>
  <si>
    <t>Test</t>
  </si>
  <si>
    <t>Letzter Login</t>
  </si>
  <si>
    <t>Heute</t>
  </si>
  <si>
    <t>Letzter Login seit __ Tagen</t>
  </si>
  <si>
    <t>Durchschnittsbesuchszeit</t>
  </si>
  <si>
    <t>Letztes Auslogging</t>
  </si>
  <si>
    <t>Letztes Einlogging</t>
  </si>
  <si>
    <t>32,14</t>
  </si>
  <si>
    <t>33,14</t>
  </si>
  <si>
    <t>34,14</t>
  </si>
  <si>
    <t>Einloggen</t>
  </si>
  <si>
    <t>Ausloggen</t>
  </si>
  <si>
    <t>Nutzerzeit</t>
  </si>
  <si>
    <t>bis</t>
  </si>
  <si>
    <t>Durchschnittsnutzerzeit</t>
  </si>
  <si>
    <t>Letztes Einloggen vor</t>
  </si>
  <si>
    <t>QR-Code</t>
  </si>
  <si>
    <t>Alles_in_CHF</t>
  </si>
  <si>
    <t>Guthaben_Euro</t>
  </si>
  <si>
    <t>Guthaben_CHF</t>
  </si>
  <si>
    <t>Alles_in_Euro</t>
  </si>
  <si>
    <t>1Euro=?CHF</t>
  </si>
  <si>
    <t>1CHF=?Euro</t>
  </si>
  <si>
    <t>Scandatum</t>
  </si>
  <si>
    <t>Währungverteilungsscore</t>
  </si>
  <si>
    <t>CHF_pro_Tag</t>
  </si>
  <si>
    <t>Euro_pro_Tag</t>
  </si>
  <si>
    <t>Anteil_CHF_in_Prozent</t>
  </si>
  <si>
    <t>Anteil_Euro_in_Prozent</t>
  </si>
  <si>
    <t xml:space="preserve"> Info-QR-Code</t>
  </si>
  <si>
    <t xml:space="preserve">    Folgende Informationen sind in diesem QR-Code enthalten:</t>
  </si>
  <si>
    <t>Guthaben CHF</t>
  </si>
  <si>
    <t>Guthaben Euro</t>
  </si>
  <si>
    <t>Gesamtguthaben in CHF und in Euro</t>
  </si>
  <si>
    <t>Wechselkurs CHF/Euro</t>
  </si>
  <si>
    <t>Datum und Uhrzeit</t>
  </si>
  <si>
    <t>Währungverteilungsscore &amp; Sparscore</t>
  </si>
  <si>
    <t>Einnahmen pro Tag</t>
  </si>
  <si>
    <t>Prozentanteil Euro / CHF</t>
  </si>
  <si>
    <t>Kategorie</t>
  </si>
  <si>
    <t>Kategorien</t>
  </si>
  <si>
    <t>Geschenk bekommen</t>
  </si>
  <si>
    <t>Geschenk schenken</t>
  </si>
  <si>
    <t>Spenden</t>
  </si>
  <si>
    <t>Nahrungsmittel</t>
  </si>
  <si>
    <t>Digitales Guthaben</t>
  </si>
  <si>
    <t>Technik einkaufen</t>
  </si>
  <si>
    <t>Bücher einkaufen</t>
  </si>
  <si>
    <t>Einkaufen</t>
  </si>
  <si>
    <t>Geld an andere Personen</t>
  </si>
  <si>
    <t>anderes</t>
  </si>
  <si>
    <t>Einnahmen</t>
  </si>
  <si>
    <t>Zeilenbeschriftungen</t>
  </si>
  <si>
    <t>(Leer)</t>
  </si>
  <si>
    <t>Gesamtergebnis</t>
  </si>
  <si>
    <t>Summe von Betrag CHF</t>
  </si>
  <si>
    <t>Summe von Betrag EURO</t>
  </si>
  <si>
    <t>Geld von anderen Personen</t>
  </si>
  <si>
    <t>Nutzer stimmt Bedingungen zu</t>
  </si>
  <si>
    <t>Max</t>
  </si>
  <si>
    <t>-0.12%</t>
  </si>
  <si>
    <t>-0.03%</t>
  </si>
  <si>
    <t>7.1015</t>
  </si>
  <si>
    <t>-0.0216</t>
  </si>
  <si>
    <t>-0.30%</t>
  </si>
  <si>
    <t>-0.05%</t>
  </si>
  <si>
    <t>57.4800</t>
  </si>
  <si>
    <t>-0.3400</t>
  </si>
  <si>
    <t>-0.59%</t>
  </si>
  <si>
    <t>15.459.0000</t>
  </si>
  <si>
    <t>-31.0000</t>
  </si>
  <si>
    <t>-0.20%</t>
  </si>
  <si>
    <t>4.3020</t>
  </si>
  <si>
    <t>-0.0050</t>
  </si>
  <si>
    <t>96.6800</t>
  </si>
  <si>
    <t>-0.0300</t>
  </si>
  <si>
    <t>Vorname</t>
  </si>
  <si>
    <t>Nachname</t>
  </si>
  <si>
    <t>Telefonnummer</t>
  </si>
  <si>
    <t>E-Mail</t>
  </si>
  <si>
    <t>Erstelldatum</t>
  </si>
  <si>
    <t>Geburtsdatum</t>
  </si>
  <si>
    <t>-0.04%</t>
  </si>
  <si>
    <t>-0.29%</t>
  </si>
  <si>
    <t>+0.0013</t>
  </si>
  <si>
    <t>NachrichtenID:</t>
  </si>
  <si>
    <t>ID</t>
  </si>
  <si>
    <t>Ausgewählte Nachrichteninfos</t>
  </si>
  <si>
    <t>Titel</t>
  </si>
  <si>
    <t>Text</t>
  </si>
  <si>
    <t>Accesstoken</t>
  </si>
  <si>
    <t>o.FtTuAET0MhWYH1OXrelfCvo5WKZVjlTS</t>
  </si>
  <si>
    <t>Beschreibung</t>
  </si>
  <si>
    <t>Einloggen J2</t>
  </si>
  <si>
    <t>Ausloggen J2</t>
  </si>
  <si>
    <t>Neuer Eintrag</t>
  </si>
  <si>
    <t>Info-Code</t>
  </si>
  <si>
    <t>Komponenten:</t>
  </si>
  <si>
    <t>Roh</t>
  </si>
  <si>
    <t>Neu</t>
  </si>
  <si>
    <t>Einrichtung</t>
  </si>
  <si>
    <t>Erweiterte Funktionen</t>
  </si>
  <si>
    <t>Eintrag</t>
  </si>
  <si>
    <t>Erweuterte Funktionen</t>
  </si>
  <si>
    <t>+0.12%</t>
  </si>
  <si>
    <t>0.6073</t>
  </si>
  <si>
    <t>1.0870</t>
  </si>
  <si>
    <t>+0.0035</t>
  </si>
  <si>
    <t>+0.33%</t>
  </si>
  <si>
    <t>+0.05%</t>
  </si>
  <si>
    <t>-0.10%</t>
  </si>
  <si>
    <t>Tagesgewinn CHF</t>
  </si>
  <si>
    <t>Tagesgewinn Euro</t>
  </si>
  <si>
    <t>GC</t>
  </si>
  <si>
    <t>GE</t>
  </si>
  <si>
    <t>TC</t>
  </si>
  <si>
    <t>EM</t>
  </si>
  <si>
    <t>TN</t>
  </si>
  <si>
    <t>TE</t>
  </si>
  <si>
    <t>GD</t>
  </si>
  <si>
    <t>ED</t>
  </si>
  <si>
    <t>DH</t>
  </si>
  <si>
    <t>/</t>
  </si>
  <si>
    <t>0.8326</t>
  </si>
  <si>
    <t>+0.0002</t>
  </si>
  <si>
    <t>+0.03%</t>
  </si>
  <si>
    <t>0.9393</t>
  </si>
  <si>
    <t>+0.0015</t>
  </si>
  <si>
    <t>+0.16%</t>
  </si>
  <si>
    <t>162.4730</t>
  </si>
  <si>
    <t>-0.1570</t>
  </si>
  <si>
    <t>1.3052</t>
  </si>
  <si>
    <t>+0.0039</t>
  </si>
  <si>
    <t>+0.30%</t>
  </si>
  <si>
    <t>195.1410</t>
  </si>
  <si>
    <t>-0.1990</t>
  </si>
  <si>
    <t>1.4992</t>
  </si>
  <si>
    <t>+0.0052</t>
  </si>
  <si>
    <t>+0.35%</t>
  </si>
  <si>
    <t>11.4298</t>
  </si>
  <si>
    <t>+0.0140</t>
  </si>
  <si>
    <t>0.8639</t>
  </si>
  <si>
    <t>-0.0020</t>
  </si>
  <si>
    <t>-0.23%</t>
  </si>
  <si>
    <t>399.5200</t>
  </si>
  <si>
    <t>-0.2600</t>
  </si>
  <si>
    <t>-0.07%</t>
  </si>
  <si>
    <t>7.7700</t>
  </si>
  <si>
    <t>-0.0035</t>
  </si>
  <si>
    <t>1.3102</t>
  </si>
  <si>
    <t>-0.0037</t>
  </si>
  <si>
    <t>84.0460</t>
  </si>
  <si>
    <t>-0.0140</t>
  </si>
  <si>
    <t>-0.02%</t>
  </si>
  <si>
    <t>19.8894</t>
  </si>
  <si>
    <t>+0.0575</t>
  </si>
  <si>
    <t>+0.29%</t>
  </si>
  <si>
    <t>33.1300</t>
  </si>
  <si>
    <t>17.5813</t>
  </si>
  <si>
    <t>-0.0837</t>
  </si>
  <si>
    <t>-0.47%</t>
  </si>
  <si>
    <t>149.4850</t>
  </si>
  <si>
    <t>-0.6720</t>
  </si>
  <si>
    <t>-0.45%</t>
  </si>
  <si>
    <t>0.6709</t>
  </si>
  <si>
    <t>+0.0010</t>
  </si>
  <si>
    <t>+0.15%</t>
  </si>
  <si>
    <t>100.2780</t>
  </si>
  <si>
    <t>-0.2530</t>
  </si>
  <si>
    <t>-0.25%</t>
  </si>
  <si>
    <t>1.3800</t>
  </si>
  <si>
    <t>+0.0007</t>
  </si>
  <si>
    <t>+0.21%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</si>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</sst>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&quot;CHF&quot;* #,##0.00_);_(&quot;CHF&quot;* \(#,##0.00\);_(&quot;CHF&quot;* &quot;-&quot;??_);_(@_)"/>
    <numFmt numFmtId="165" formatCode="_(* #,##0.00_);_(* \(#,##0.00\);_(* &quot;-&quot;??_);_(@_)"/>
    <numFmt numFmtId="166" formatCode="&quot;CHF&quot;\ #,##0.00"/>
    <numFmt numFmtId="167" formatCode="[$€-2]\ #,##0.00"/>
    <numFmt numFmtId="168" formatCode="[$-F400]h:mm:ss\ AM/PM"/>
    <numFmt numFmtId="169" formatCode="[$-F800]dddd\,\ mmmm\ dd\,\ yyyy"/>
    <numFmt numFmtId="170" formatCode="_ [$€-2]\ * #,##0.00_ ;_ [$€-2]\ * \-#,##0.00_ ;_ [$€-2]\ * &quot;-&quot;??_ ;_ @_ "/>
    <numFmt numFmtId="171" formatCode="0.0000"/>
    <numFmt numFmtId="172" formatCode="#,##0.0000[$€-1]"/>
    <numFmt numFmtId="173" formatCode="&quot;CHF&quot;\ #,##0"/>
    <numFmt numFmtId="174" formatCode="&quot;+&quot;0"/>
    <numFmt numFmtId="175" formatCode="0.0"/>
    <numFmt numFmtId="176" formatCode="0&quot; Tagen&quot;"/>
    <numFmt numFmtId="177" formatCode="m/d/yyyy\ h:mm"/>
    <numFmt numFmtId="178" formatCode="m/d/yyyy"/>
    <numFmt numFmtId="179" formatCode="_(\€* #,##0.00_);_(\€* \(#,##0.00\);_(\€* &quot;-&quot;??_);_(@_)"/>
  </numFmts>
  <fonts count="5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20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sz val="32"/>
      <color theme="0"/>
      <name val="Calibri"/>
      <family val="2"/>
      <scheme val="minor"/>
    </font>
    <font>
      <sz val="48"/>
      <color theme="2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0" tint="-0.249977111117893"/>
      <name val="Calibri"/>
      <family val="2"/>
      <scheme val="minor"/>
    </font>
    <font>
      <sz val="14"/>
      <color theme="0"/>
      <name val="Calibri"/>
      <family val="2"/>
      <scheme val="minor"/>
    </font>
    <font>
      <sz val="36"/>
      <color theme="0" tint="-0.14999847407452621"/>
      <name val="Calibri"/>
      <family val="2"/>
      <scheme val="minor"/>
    </font>
    <font>
      <sz val="22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22"/>
      <color rgb="FFFDAA03"/>
      <name val="Calibri"/>
      <family val="2"/>
      <scheme val="minor"/>
    </font>
    <font>
      <sz val="22"/>
      <color theme="1" tint="0.34998626667073579"/>
      <name val="Calibri"/>
      <family val="2"/>
      <scheme val="minor"/>
    </font>
    <font>
      <sz val="8"/>
      <name val="Calibri"/>
      <family val="2"/>
      <scheme val="minor"/>
    </font>
    <font>
      <sz val="22"/>
      <color theme="0" tint="-0.499984740745262"/>
      <name val="Calibri"/>
      <family val="2"/>
      <scheme val="minor"/>
    </font>
    <font>
      <sz val="22"/>
      <color theme="1" tint="0.249977111117893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42"/>
      <color theme="1" tint="0.249977111117893"/>
      <name val="Calibri"/>
      <family val="2"/>
      <scheme val="minor"/>
    </font>
    <font>
      <sz val="36"/>
      <color theme="1" tint="0.249977111117893"/>
      <name val="Calibri"/>
      <family val="2"/>
      <scheme val="minor"/>
    </font>
    <font>
      <sz val="48"/>
      <color theme="1" tint="0.34998626667073579"/>
      <name val="Calibri"/>
      <family val="2"/>
      <scheme val="minor"/>
    </font>
    <font>
      <sz val="28"/>
      <color theme="1"/>
      <name val="Calibri"/>
      <family val="2"/>
      <scheme val="minor"/>
    </font>
    <font>
      <sz val="45"/>
      <color theme="0"/>
      <name val="Calibri"/>
      <family val="2"/>
      <scheme val="minor"/>
    </font>
    <font>
      <sz val="22"/>
      <color theme="1" tint="0.499984740745262"/>
      <name val="Calibri"/>
      <family val="2"/>
      <scheme val="minor"/>
    </font>
    <font>
      <b/>
      <sz val="68"/>
      <name val="Calibri"/>
      <family val="2"/>
      <scheme val="minor"/>
    </font>
    <font>
      <sz val="9"/>
      <color theme="1"/>
      <name val="Calibri"/>
      <family val="2"/>
      <scheme val="minor"/>
    </font>
    <font>
      <sz val="22"/>
      <color rgb="FF000000"/>
      <name val="Calibri"/>
      <family val="2"/>
    </font>
    <font>
      <sz val="1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4"/>
      <color theme="1"/>
      <name val="IDAHC39M Code 39 Barcode"/>
      <family val="1"/>
      <charset val="2"/>
    </font>
    <font>
      <sz val="20"/>
      <color theme="1"/>
      <name val="IDAHC39M Code 39 Barcode"/>
      <family val="1"/>
      <charset val="2"/>
    </font>
    <font>
      <sz val="16.5"/>
      <color theme="1"/>
      <name val="IDAHC39M Code 39 Barcode"/>
      <family val="1"/>
      <charset val="2"/>
    </font>
    <font>
      <sz val="20"/>
      <color theme="1"/>
      <name val="Calibri"/>
      <family val="2"/>
      <scheme val="minor"/>
    </font>
    <font>
      <sz val="20"/>
      <color rgb="FF000000"/>
      <name val="Calibri"/>
      <family val="2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36"/>
      <color theme="1" tint="0.34998626667073579"/>
      <name val="Calibri"/>
      <family val="2"/>
      <scheme val="minor"/>
    </font>
    <font>
      <sz val="36"/>
      <color theme="2" tint="-0.74999237037263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6"/>
      <color rgb="FFFFC000"/>
      <name val="Calibri"/>
      <family val="2"/>
      <scheme val="minor"/>
    </font>
    <font>
      <b/>
      <sz val="26"/>
      <color rgb="FF92D050"/>
      <name val="Calibri"/>
      <family val="2"/>
      <scheme val="minor"/>
    </font>
    <font>
      <sz val="20"/>
      <color rgb="FFFDAA0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28"/>
      <color theme="2" tint="-0.749992370372631"/>
      <name val="Calibri"/>
      <family val="2"/>
      <scheme val="minor"/>
    </font>
    <font>
      <sz val="24"/>
      <color theme="2" tint="-0.749992370372631"/>
      <name val="Calibri"/>
      <family val="2"/>
      <scheme val="minor"/>
    </font>
    <font>
      <sz val="32"/>
      <color theme="1"/>
      <name val="Calibri"/>
      <family val="2"/>
      <scheme val="minor"/>
    </font>
    <font>
      <sz val="11"/>
      <color theme="1"/>
      <name val="IDAHC39M Code 39 Barcode"/>
      <family val="1"/>
      <charset val="2"/>
    </font>
    <font>
      <sz val="8"/>
      <color theme="1"/>
      <name val="IDAHC39M Code 39 Barcode"/>
      <family val="1"/>
      <charset val="2"/>
    </font>
    <font>
      <sz val="17"/>
      <color theme="1"/>
      <name val="IDAHC39M Code 39 Barcode"/>
      <family val="1"/>
      <charset val="2"/>
    </font>
    <font>
      <b/>
      <sz val="36"/>
      <color theme="1"/>
      <name val="Calibri"/>
      <family val="2"/>
      <scheme val="minor"/>
    </font>
    <font>
      <sz val="14"/>
      <color theme="1" tint="0.34998626667073579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91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A2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305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43" fillId="0" borderId="0" applyFont="0" applyFill="0" applyBorder="0" applyAlignment="0" applyProtection="0"/>
  </cellStyleXfs>
  <cellXfs count="196">
    <xf numFmtId="0" fontId="0" fillId="0" borderId="0" xfId="0"/>
    <xf numFmtId="0" fontId="0" fillId="2" borderId="0" xfId="0" applyFill="1"/>
    <xf numFmtId="0" fontId="1" fillId="3" borderId="0" xfId="0" applyFont="1" applyFill="1"/>
    <xf numFmtId="166" fontId="5" fillId="3" borderId="0" xfId="0" applyNumberFormat="1" applyFont="1" applyFill="1" applyAlignment="1">
      <alignment vertical="center"/>
    </xf>
    <xf numFmtId="0" fontId="2" fillId="3" borderId="0" xfId="0" applyFont="1" applyFill="1"/>
    <xf numFmtId="166" fontId="3" fillId="3" borderId="0" xfId="0" applyNumberFormat="1" applyFont="1" applyFill="1"/>
    <xf numFmtId="0" fontId="7" fillId="3" borderId="0" xfId="0" applyFont="1" applyFill="1"/>
    <xf numFmtId="0" fontId="0" fillId="3" borderId="0" xfId="0" applyFill="1"/>
    <xf numFmtId="164" fontId="0" fillId="2" borderId="0" xfId="0" applyNumberFormat="1" applyFill="1"/>
    <xf numFmtId="14" fontId="0" fillId="2" borderId="0" xfId="0" applyNumberFormat="1" applyFill="1"/>
    <xf numFmtId="0" fontId="13" fillId="0" borderId="0" xfId="0" applyFont="1" applyAlignment="1">
      <alignment horizontal="left"/>
    </xf>
    <xf numFmtId="164" fontId="12" fillId="0" borderId="0" xfId="0" applyNumberFormat="1" applyFont="1" applyAlignment="1">
      <alignment vertical="center"/>
    </xf>
    <xf numFmtId="14" fontId="0" fillId="2" borderId="0" xfId="0" applyNumberFormat="1" applyFill="1" applyAlignment="1">
      <alignment horizontal="left"/>
    </xf>
    <xf numFmtId="169" fontId="12" fillId="0" borderId="0" xfId="0" applyNumberFormat="1" applyFont="1" applyAlignment="1">
      <alignment vertical="center"/>
    </xf>
    <xf numFmtId="170" fontId="12" fillId="0" borderId="0" xfId="0" applyNumberFormat="1" applyFont="1" applyAlignment="1">
      <alignment vertical="center"/>
    </xf>
    <xf numFmtId="165" fontId="12" fillId="0" borderId="0" xfId="0" applyNumberFormat="1" applyFont="1" applyAlignment="1">
      <alignment horizontal="left" vertical="center"/>
    </xf>
    <xf numFmtId="0" fontId="0" fillId="6" borderId="0" xfId="0" applyFill="1"/>
    <xf numFmtId="171" fontId="0" fillId="6" borderId="1" xfId="0" applyNumberFormat="1" applyFill="1" applyBorder="1" applyAlignment="1">
      <alignment horizontal="right"/>
    </xf>
    <xf numFmtId="2" fontId="0" fillId="6" borderId="1" xfId="0" applyNumberFormat="1" applyFill="1" applyBorder="1" applyAlignment="1">
      <alignment horizontal="right"/>
    </xf>
    <xf numFmtId="164" fontId="22" fillId="2" borderId="0" xfId="0" applyNumberFormat="1" applyFont="1" applyFill="1" applyAlignment="1">
      <alignment vertical="center"/>
    </xf>
    <xf numFmtId="170" fontId="22" fillId="2" borderId="0" xfId="0" applyNumberFormat="1" applyFont="1" applyFill="1" applyAlignment="1">
      <alignment vertical="center"/>
    </xf>
    <xf numFmtId="164" fontId="23" fillId="2" borderId="0" xfId="0" applyNumberFormat="1" applyFont="1" applyFill="1" applyAlignment="1">
      <alignment vertical="center"/>
    </xf>
    <xf numFmtId="170" fontId="23" fillId="2" borderId="0" xfId="0" applyNumberFormat="1" applyFont="1" applyFill="1" applyAlignment="1">
      <alignment vertical="center"/>
    </xf>
    <xf numFmtId="0" fontId="25" fillId="2" borderId="0" xfId="0" applyFont="1" applyFill="1" applyAlignment="1">
      <alignment horizontal="center" vertical="center"/>
    </xf>
    <xf numFmtId="166" fontId="29" fillId="0" borderId="0" xfId="0" applyNumberFormat="1" applyFont="1"/>
    <xf numFmtId="167" fontId="29" fillId="0" borderId="0" xfId="0" applyNumberFormat="1" applyFont="1"/>
    <xf numFmtId="0" fontId="14" fillId="2" borderId="0" xfId="0" applyFont="1" applyFill="1" applyAlignment="1">
      <alignment vertical="center"/>
    </xf>
    <xf numFmtId="0" fontId="0" fillId="2" borderId="0" xfId="0" quotePrefix="1" applyFill="1"/>
    <xf numFmtId="0" fontId="35" fillId="2" borderId="0" xfId="0" applyFont="1" applyFill="1" applyAlignment="1">
      <alignment vertical="top"/>
    </xf>
    <xf numFmtId="0" fontId="36" fillId="2" borderId="0" xfId="0" applyFont="1" applyFill="1" applyAlignment="1">
      <alignment vertical="top"/>
    </xf>
    <xf numFmtId="0" fontId="21" fillId="0" borderId="0" xfId="0" applyFont="1"/>
    <xf numFmtId="0" fontId="39" fillId="0" borderId="0" xfId="0" applyFont="1"/>
    <xf numFmtId="0" fontId="40" fillId="0" borderId="0" xfId="0" applyFont="1"/>
    <xf numFmtId="0" fontId="1" fillId="2" borderId="0" xfId="0" applyFont="1" applyFill="1"/>
    <xf numFmtId="166" fontId="0" fillId="0" borderId="0" xfId="0" applyNumberFormat="1"/>
    <xf numFmtId="167" fontId="0" fillId="0" borderId="0" xfId="0" applyNumberFormat="1"/>
    <xf numFmtId="9" fontId="0" fillId="0" borderId="0" xfId="1" applyFont="1"/>
    <xf numFmtId="9" fontId="0" fillId="0" borderId="0" xfId="0" applyNumberFormat="1"/>
    <xf numFmtId="175" fontId="0" fillId="0" borderId="0" xfId="0" applyNumberFormat="1"/>
    <xf numFmtId="14" fontId="0" fillId="0" borderId="0" xfId="0" applyNumberFormat="1"/>
    <xf numFmtId="1" fontId="0" fillId="0" borderId="0" xfId="0" applyNumberFormat="1"/>
    <xf numFmtId="168" fontId="0" fillId="0" borderId="0" xfId="0" applyNumberFormat="1"/>
    <xf numFmtId="22" fontId="0" fillId="6" borderId="3" xfId="0" applyNumberFormat="1" applyFill="1" applyBorder="1"/>
    <xf numFmtId="168" fontId="0" fillId="6" borderId="3" xfId="0" applyNumberFormat="1" applyFill="1" applyBorder="1"/>
    <xf numFmtId="0" fontId="52" fillId="0" borderId="0" xfId="0" applyFont="1"/>
    <xf numFmtId="0" fontId="51" fillId="0" borderId="0" xfId="0" applyFont="1"/>
    <xf numFmtId="169" fontId="47" fillId="2" borderId="0" xfId="0" applyNumberFormat="1" applyFont="1" applyFill="1"/>
    <xf numFmtId="172" fontId="8" fillId="2" borderId="0" xfId="0" applyNumberFormat="1" applyFont="1" applyFill="1" applyAlignment="1">
      <alignment vertical="top"/>
    </xf>
    <xf numFmtId="166" fontId="8" fillId="2" borderId="0" xfId="0" applyNumberFormat="1" applyFont="1" applyFill="1" applyAlignment="1">
      <alignment vertical="top"/>
    </xf>
    <xf numFmtId="166" fontId="28" fillId="2" borderId="0" xfId="0" applyNumberFormat="1" applyFont="1" applyFill="1" applyAlignment="1">
      <alignment vertical="top"/>
    </xf>
    <xf numFmtId="0" fontId="28" fillId="2" borderId="0" xfId="0" applyFont="1" applyFill="1" applyAlignment="1">
      <alignment vertical="top"/>
    </xf>
    <xf numFmtId="0" fontId="21" fillId="2" borderId="0" xfId="0" applyFont="1" applyFill="1"/>
    <xf numFmtId="166" fontId="25" fillId="2" borderId="0" xfId="0" applyNumberFormat="1" applyFont="1" applyFill="1" applyAlignment="1">
      <alignment vertical="center"/>
    </xf>
    <xf numFmtId="167" fontId="25" fillId="2" borderId="0" xfId="0" applyNumberFormat="1" applyFont="1" applyFill="1" applyAlignment="1">
      <alignment vertical="center"/>
    </xf>
    <xf numFmtId="0" fontId="27" fillId="2" borderId="0" xfId="0" applyFont="1" applyFill="1"/>
    <xf numFmtId="0" fontId="33" fillId="2" borderId="0" xfId="0" applyFont="1" applyFill="1"/>
    <xf numFmtId="166" fontId="12" fillId="2" borderId="0" xfId="0" applyNumberFormat="1" applyFont="1" applyFill="1" applyAlignment="1">
      <alignment vertical="top"/>
    </xf>
    <xf numFmtId="167" fontId="12" fillId="2" borderId="0" xfId="0" applyNumberFormat="1" applyFont="1" applyFill="1" applyAlignment="1">
      <alignment vertical="top"/>
    </xf>
    <xf numFmtId="14" fontId="12" fillId="2" borderId="0" xfId="0" applyNumberFormat="1" applyFont="1" applyFill="1" applyAlignment="1">
      <alignment vertical="top"/>
    </xf>
    <xf numFmtId="0" fontId="12" fillId="2" borderId="0" xfId="0" applyFont="1" applyFill="1" applyAlignment="1">
      <alignment vertical="top"/>
    </xf>
    <xf numFmtId="168" fontId="12" fillId="2" borderId="0" xfId="0" applyNumberFormat="1" applyFont="1" applyFill="1"/>
    <xf numFmtId="168" fontId="50" fillId="2" borderId="0" xfId="0" applyNumberFormat="1" applyFont="1" applyFill="1" applyAlignment="1">
      <alignment vertical="top"/>
    </xf>
    <xf numFmtId="176" fontId="50" fillId="2" borderId="0" xfId="0" applyNumberFormat="1" applyFont="1" applyFill="1" applyAlignment="1">
      <alignment vertical="top"/>
    </xf>
    <xf numFmtId="0" fontId="53" fillId="2" borderId="0" xfId="0" applyFont="1" applyFill="1" applyAlignment="1">
      <alignment vertical="top"/>
    </xf>
    <xf numFmtId="173" fontId="28" fillId="2" borderId="0" xfId="0" applyNumberFormat="1" applyFont="1" applyFill="1" applyAlignment="1">
      <alignment vertical="top"/>
    </xf>
    <xf numFmtId="166" fontId="24" fillId="2" borderId="0" xfId="0" applyNumberFormat="1" applyFont="1" applyFill="1" applyAlignment="1">
      <alignment vertical="center"/>
    </xf>
    <xf numFmtId="167" fontId="19" fillId="2" borderId="0" xfId="0" applyNumberFormat="1" applyFont="1" applyFill="1" applyAlignment="1">
      <alignment vertical="center"/>
    </xf>
    <xf numFmtId="0" fontId="20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18" fillId="2" borderId="0" xfId="0" applyFont="1" applyFill="1"/>
    <xf numFmtId="0" fontId="0" fillId="4" borderId="0" xfId="0" applyFill="1"/>
    <xf numFmtId="0" fontId="8" fillId="2" borderId="0" xfId="0" applyFont="1" applyFill="1"/>
    <xf numFmtId="0" fontId="0" fillId="5" borderId="0" xfId="0" applyFill="1"/>
    <xf numFmtId="0" fontId="11" fillId="4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164" fontId="1" fillId="2" borderId="0" xfId="0" applyNumberFormat="1" applyFont="1" applyFill="1"/>
    <xf numFmtId="0" fontId="12" fillId="0" borderId="0" xfId="0" applyFont="1" applyAlignment="1" applyProtection="1">
      <alignment vertical="center"/>
      <protection locked="0"/>
    </xf>
    <xf numFmtId="0" fontId="0" fillId="2" borderId="0" xfId="0" applyFill="1" applyProtection="1">
      <protection locked="0"/>
    </xf>
    <xf numFmtId="14" fontId="0" fillId="2" borderId="0" xfId="0" applyNumberFormat="1" applyFill="1" applyProtection="1">
      <protection locked="0"/>
    </xf>
    <xf numFmtId="0" fontId="0" fillId="0" borderId="0" xfId="0" applyProtection="1">
      <protection locked="0"/>
    </xf>
    <xf numFmtId="0" fontId="31" fillId="0" borderId="0" xfId="0" applyFont="1" applyAlignment="1" applyProtection="1">
      <alignment horizontal="left" wrapText="1"/>
      <protection locked="0"/>
    </xf>
    <xf numFmtId="14" fontId="12" fillId="10" borderId="0" xfId="0" applyNumberFormat="1" applyFont="1" applyFill="1" applyAlignment="1" applyProtection="1">
      <alignment horizontal="center" vertical="center"/>
      <protection locked="0"/>
    </xf>
    <xf numFmtId="0" fontId="12" fillId="10" borderId="0" xfId="0" applyFont="1" applyFill="1" applyAlignment="1" applyProtection="1">
      <alignment horizontal="center" vertical="center"/>
      <protection locked="0"/>
    </xf>
    <xf numFmtId="164" fontId="12" fillId="10" borderId="0" xfId="0" quotePrefix="1" applyNumberFormat="1" applyFont="1" applyFill="1" applyAlignment="1" applyProtection="1">
      <alignment horizontal="center" vertical="center"/>
      <protection locked="0"/>
    </xf>
    <xf numFmtId="164" fontId="12" fillId="0" borderId="0" xfId="0" quotePrefix="1" applyNumberFormat="1" applyFont="1" applyAlignment="1" applyProtection="1">
      <alignment horizontal="center" vertical="center"/>
      <protection locked="0"/>
    </xf>
    <xf numFmtId="14" fontId="30" fillId="0" borderId="0" xfId="0" applyNumberFormat="1" applyFont="1" applyAlignment="1" applyProtection="1">
      <alignment horizontal="center" vertical="center"/>
      <protection locked="0"/>
    </xf>
    <xf numFmtId="164" fontId="12" fillId="10" borderId="0" xfId="0" applyNumberFormat="1" applyFont="1" applyFill="1" applyAlignment="1" applyProtection="1">
      <alignment horizontal="center" vertical="center"/>
      <protection locked="0"/>
    </xf>
    <xf numFmtId="164" fontId="12" fillId="0" borderId="0" xfId="0" applyNumberFormat="1" applyFont="1" applyAlignment="1" applyProtection="1">
      <alignment horizontal="center" vertical="center"/>
      <protection locked="0"/>
    </xf>
    <xf numFmtId="14" fontId="12" fillId="11" borderId="2" xfId="0" applyNumberFormat="1" applyFont="1" applyFill="1" applyBorder="1" applyAlignment="1" applyProtection="1">
      <alignment horizontal="center" vertical="center"/>
      <protection locked="0"/>
    </xf>
    <xf numFmtId="0" fontId="12" fillId="11" borderId="2" xfId="0" applyFont="1" applyFill="1" applyBorder="1" applyAlignment="1" applyProtection="1">
      <alignment horizontal="center" vertical="center"/>
      <protection locked="0"/>
    </xf>
    <xf numFmtId="164" fontId="12" fillId="11" borderId="2" xfId="0" applyNumberFormat="1" applyFont="1" applyFill="1" applyBorder="1" applyAlignment="1" applyProtection="1">
      <alignment horizontal="center" vertical="center"/>
      <protection locked="0"/>
    </xf>
    <xf numFmtId="164" fontId="12" fillId="0" borderId="2" xfId="0" applyNumberFormat="1" applyFont="1" applyBorder="1" applyAlignment="1" applyProtection="1">
      <alignment horizontal="center" vertical="center"/>
      <protection locked="0"/>
    </xf>
    <xf numFmtId="14" fontId="30" fillId="0" borderId="2" xfId="0" applyNumberFormat="1" applyFont="1" applyBorder="1" applyAlignment="1" applyProtection="1">
      <alignment horizontal="center" vertical="center"/>
      <protection locked="0"/>
    </xf>
    <xf numFmtId="14" fontId="12" fillId="11" borderId="0" xfId="0" applyNumberFormat="1" applyFont="1" applyFill="1" applyAlignment="1" applyProtection="1">
      <alignment horizontal="center" vertical="center"/>
      <protection locked="0"/>
    </xf>
    <xf numFmtId="0" fontId="12" fillId="11" borderId="0" xfId="0" applyFont="1" applyFill="1" applyAlignment="1" applyProtection="1">
      <alignment horizontal="center" vertical="center"/>
      <protection locked="0"/>
    </xf>
    <xf numFmtId="14" fontId="37" fillId="0" borderId="0" xfId="0" applyNumberFormat="1" applyFont="1" applyAlignment="1" applyProtection="1">
      <alignment horizontal="left" vertical="center"/>
      <protection locked="0"/>
    </xf>
    <xf numFmtId="0" fontId="37" fillId="0" borderId="0" xfId="0" applyFont="1" applyAlignment="1" applyProtection="1">
      <alignment horizontal="left" vertical="center"/>
      <protection locked="0"/>
    </xf>
    <xf numFmtId="0" fontId="37" fillId="0" borderId="0" xfId="0" quotePrefix="1" applyFont="1" applyAlignment="1" applyProtection="1">
      <alignment horizontal="left" vertical="center"/>
      <protection locked="0"/>
    </xf>
    <xf numFmtId="14" fontId="37" fillId="0" borderId="0" xfId="0" quotePrefix="1" applyNumberFormat="1" applyFont="1" applyAlignment="1" applyProtection="1">
      <alignment horizontal="left" vertical="center"/>
      <protection locked="0"/>
    </xf>
    <xf numFmtId="164" fontId="38" fillId="0" borderId="0" xfId="0" applyNumberFormat="1" applyFont="1" applyAlignment="1" applyProtection="1">
      <alignment horizontal="left" vertical="center"/>
      <protection locked="0"/>
    </xf>
    <xf numFmtId="170" fontId="38" fillId="0" borderId="0" xfId="0" applyNumberFormat="1" applyFont="1" applyAlignment="1" applyProtection="1">
      <alignment horizontal="left" vertical="center"/>
      <protection locked="0"/>
    </xf>
    <xf numFmtId="0" fontId="38" fillId="0" borderId="0" xfId="0" applyFont="1" applyAlignment="1" applyProtection="1">
      <alignment horizontal="left" vertical="center"/>
      <protection locked="0"/>
    </xf>
    <xf numFmtId="178" fontId="12" fillId="0" borderId="0" xfId="0" applyNumberFormat="1" applyFont="1" applyAlignment="1">
      <alignment horizontal="left" vertical="center"/>
    </xf>
    <xf numFmtId="0" fontId="31" fillId="9" borderId="0" xfId="0" applyFont="1" applyFill="1" applyAlignment="1">
      <alignment horizontal="left" wrapText="1"/>
    </xf>
    <xf numFmtId="0" fontId="31" fillId="0" borderId="0" xfId="0" applyFont="1" applyAlignment="1">
      <alignment horizontal="left" wrapText="1"/>
    </xf>
    <xf numFmtId="1" fontId="30" fillId="10" borderId="0" xfId="0" applyNumberFormat="1" applyFont="1" applyFill="1" applyAlignment="1">
      <alignment horizontal="center" vertical="center"/>
    </xf>
    <xf numFmtId="0" fontId="30" fillId="10" borderId="0" xfId="0" applyFont="1" applyFill="1" applyAlignment="1">
      <alignment horizontal="center" vertical="center"/>
    </xf>
    <xf numFmtId="1" fontId="30" fillId="10" borderId="0" xfId="0" quotePrefix="1" applyNumberFormat="1" applyFont="1" applyFill="1" applyAlignment="1">
      <alignment horizontal="center" vertical="center"/>
    </xf>
    <xf numFmtId="1" fontId="30" fillId="11" borderId="2" xfId="0" applyNumberFormat="1" applyFont="1" applyFill="1" applyBorder="1" applyAlignment="1">
      <alignment horizontal="center" vertical="center"/>
    </xf>
    <xf numFmtId="0" fontId="30" fillId="10" borderId="2" xfId="0" applyFont="1" applyFill="1" applyBorder="1" applyAlignment="1">
      <alignment horizontal="center" vertical="center"/>
    </xf>
    <xf numFmtId="0" fontId="14" fillId="2" borderId="0" xfId="0" applyFont="1" applyFill="1" applyAlignment="1" applyProtection="1">
      <alignment vertical="center"/>
      <protection locked="0"/>
    </xf>
    <xf numFmtId="0" fontId="32" fillId="8" borderId="0" xfId="0" applyFont="1" applyFill="1" applyAlignment="1">
      <alignment horizontal="left" wrapText="1"/>
    </xf>
    <xf numFmtId="0" fontId="1" fillId="2" borderId="0" xfId="0" applyFont="1" applyFill="1" applyProtection="1">
      <protection locked="0"/>
    </xf>
    <xf numFmtId="177" fontId="37" fillId="0" borderId="0" xfId="0" applyNumberFormat="1" applyFont="1" applyAlignment="1" applyProtection="1">
      <alignment horizontal="left" vertical="center"/>
      <protection locked="0"/>
    </xf>
    <xf numFmtId="168" fontId="37" fillId="0" borderId="0" xfId="0" applyNumberFormat="1" applyFont="1" applyAlignment="1" applyProtection="1">
      <alignment horizontal="left" vertical="center"/>
      <protection locked="0"/>
    </xf>
    <xf numFmtId="0" fontId="0" fillId="2" borderId="0" xfId="0" applyFill="1" applyAlignment="1" applyProtection="1">
      <alignment horizontal="right"/>
      <protection locked="0"/>
    </xf>
    <xf numFmtId="22" fontId="0" fillId="6" borderId="0" xfId="0" applyNumberFormat="1" applyFill="1" applyProtection="1">
      <protection locked="0"/>
    </xf>
    <xf numFmtId="22" fontId="0" fillId="2" borderId="0" xfId="0" applyNumberFormat="1" applyFill="1" applyProtection="1">
      <protection locked="0"/>
    </xf>
    <xf numFmtId="168" fontId="46" fillId="6" borderId="0" xfId="0" applyNumberFormat="1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horizontal="center"/>
      <protection locked="0"/>
    </xf>
    <xf numFmtId="168" fontId="0" fillId="2" borderId="0" xfId="0" applyNumberFormat="1" applyFill="1" applyProtection="1">
      <protection locked="0"/>
    </xf>
    <xf numFmtId="0" fontId="0" fillId="7" borderId="0" xfId="0" applyFill="1"/>
    <xf numFmtId="22" fontId="0" fillId="0" borderId="0" xfId="0" applyNumberFormat="1"/>
    <xf numFmtId="0" fontId="0" fillId="0" borderId="0" xfId="0" applyAlignment="1">
      <alignment horizontal="right"/>
    </xf>
    <xf numFmtId="14" fontId="0" fillId="7" borderId="0" xfId="0" applyNumberFormat="1" applyFill="1"/>
    <xf numFmtId="0" fontId="0" fillId="15" borderId="3" xfId="0" applyFill="1" applyBorder="1"/>
    <xf numFmtId="0" fontId="0" fillId="17" borderId="0" xfId="0" applyFill="1"/>
    <xf numFmtId="14" fontId="0" fillId="17" borderId="0" xfId="0" applyNumberFormat="1" applyFill="1"/>
    <xf numFmtId="169" fontId="47" fillId="2" borderId="0" xfId="0" applyNumberFormat="1" applyFont="1" applyFill="1" applyAlignment="1">
      <alignment horizontal="left"/>
    </xf>
    <xf numFmtId="0" fontId="33" fillId="0" borderId="0" xfId="0" applyFont="1" applyAlignment="1">
      <alignment horizontal="left"/>
    </xf>
    <xf numFmtId="168" fontId="12" fillId="0" borderId="0" xfId="0" applyNumberFormat="1" applyFont="1" applyAlignment="1">
      <alignment horizontal="left"/>
    </xf>
    <xf numFmtId="0" fontId="21" fillId="2" borderId="0" xfId="0" applyFont="1" applyFill="1" applyAlignment="1">
      <alignment horizontal="left"/>
    </xf>
    <xf numFmtId="166" fontId="8" fillId="2" borderId="0" xfId="0" applyNumberFormat="1" applyFont="1" applyFill="1" applyAlignment="1">
      <alignment horizontal="left" vertical="top"/>
    </xf>
    <xf numFmtId="172" fontId="8" fillId="2" borderId="0" xfId="0" applyNumberFormat="1" applyFont="1" applyFill="1" applyAlignment="1">
      <alignment horizontal="left" vertical="top"/>
    </xf>
    <xf numFmtId="164" fontId="23" fillId="2" borderId="0" xfId="0" applyNumberFormat="1" applyFont="1" applyFill="1" applyAlignment="1">
      <alignment horizontal="center" vertical="center"/>
    </xf>
    <xf numFmtId="170" fontId="23" fillId="2" borderId="0" xfId="0" applyNumberFormat="1" applyFont="1" applyFill="1" applyAlignment="1">
      <alignment horizontal="center" vertical="center"/>
    </xf>
    <xf numFmtId="4" fontId="4" fillId="3" borderId="0" xfId="0" applyNumberFormat="1" applyFont="1" applyFill="1" applyAlignment="1">
      <alignment horizontal="left" vertical="center"/>
    </xf>
    <xf numFmtId="166" fontId="25" fillId="2" borderId="0" xfId="0" applyNumberFormat="1" applyFont="1" applyFill="1" applyAlignment="1">
      <alignment horizontal="left" vertical="center" indent="2"/>
    </xf>
    <xf numFmtId="167" fontId="25" fillId="2" borderId="0" xfId="0" applyNumberFormat="1" applyFont="1" applyFill="1" applyAlignment="1">
      <alignment horizontal="left" vertical="center" indent="2"/>
    </xf>
    <xf numFmtId="167" fontId="10" fillId="3" borderId="0" xfId="0" applyNumberFormat="1" applyFont="1" applyFill="1" applyAlignment="1">
      <alignment horizontal="left"/>
    </xf>
    <xf numFmtId="166" fontId="10" fillId="3" borderId="0" xfId="0" applyNumberFormat="1" applyFont="1" applyFill="1" applyAlignment="1">
      <alignment horizontal="left"/>
    </xf>
    <xf numFmtId="168" fontId="6" fillId="2" borderId="0" xfId="0" applyNumberFormat="1" applyFont="1" applyFill="1" applyAlignment="1">
      <alignment horizontal="left"/>
    </xf>
    <xf numFmtId="0" fontId="33" fillId="0" borderId="0" xfId="0" applyFont="1" applyAlignment="1">
      <alignment horizontal="center"/>
    </xf>
    <xf numFmtId="168" fontId="50" fillId="0" borderId="0" xfId="0" applyNumberFormat="1" applyFont="1" applyAlignment="1">
      <alignment horizontal="center" vertical="top"/>
    </xf>
    <xf numFmtId="176" fontId="50" fillId="0" borderId="0" xfId="0" applyNumberFormat="1" applyFont="1" applyAlignment="1">
      <alignment horizontal="center" vertical="top"/>
    </xf>
    <xf numFmtId="0" fontId="27" fillId="2" borderId="0" xfId="0" applyFont="1" applyFill="1" applyAlignment="1">
      <alignment horizontal="left"/>
    </xf>
    <xf numFmtId="166" fontId="28" fillId="2" borderId="0" xfId="0" applyNumberFormat="1" applyFont="1" applyFill="1" applyAlignment="1">
      <alignment horizontal="left" vertical="top"/>
    </xf>
    <xf numFmtId="0" fontId="28" fillId="2" borderId="0" xfId="0" applyFont="1" applyFill="1" applyAlignment="1">
      <alignment horizontal="left" vertical="top"/>
    </xf>
    <xf numFmtId="0" fontId="12" fillId="0" borderId="0" xfId="0" applyFont="1" applyAlignment="1">
      <alignment horizontal="left" vertical="top"/>
    </xf>
    <xf numFmtId="166" fontId="12" fillId="0" borderId="0" xfId="0" applyNumberFormat="1" applyFont="1" applyAlignment="1">
      <alignment horizontal="left" vertical="top"/>
    </xf>
    <xf numFmtId="167" fontId="12" fillId="0" borderId="0" xfId="0" applyNumberFormat="1" applyFont="1" applyAlignment="1">
      <alignment horizontal="left" vertical="top"/>
    </xf>
    <xf numFmtId="14" fontId="12" fillId="0" borderId="0" xfId="0" applyNumberFormat="1" applyFont="1" applyAlignment="1">
      <alignment horizontal="left" vertical="top"/>
    </xf>
    <xf numFmtId="164" fontId="26" fillId="4" borderId="0" xfId="0" applyNumberFormat="1" applyFont="1" applyFill="1" applyAlignment="1" applyProtection="1">
      <alignment horizontal="center" vertical="center"/>
      <protection locked="0"/>
    </xf>
    <xf numFmtId="179" fontId="26" fillId="4" borderId="0" xfId="0" applyNumberFormat="1" applyFont="1" applyFill="1" applyAlignment="1" applyProtection="1">
      <alignment horizontal="center" vertical="center"/>
      <protection locked="0"/>
    </xf>
    <xf numFmtId="169" fontId="4" fillId="4" borderId="0" xfId="0" applyNumberFormat="1" applyFont="1" applyFill="1" applyAlignment="1" applyProtection="1">
      <alignment horizontal="center" vertical="center"/>
      <protection locked="0"/>
    </xf>
    <xf numFmtId="0" fontId="11" fillId="4" borderId="0" xfId="0" applyFont="1" applyFill="1" applyAlignment="1" applyProtection="1">
      <alignment horizontal="left" vertical="center" indent="1"/>
      <protection locked="0"/>
    </xf>
    <xf numFmtId="0" fontId="15" fillId="2" borderId="0" xfId="0" applyFont="1" applyFill="1" applyAlignment="1" applyProtection="1">
      <alignment horizontal="left" vertical="center" indent="1"/>
      <protection locked="0"/>
    </xf>
    <xf numFmtId="164" fontId="15" fillId="2" borderId="0" xfId="0" applyNumberFormat="1" applyFont="1" applyFill="1" applyAlignment="1">
      <alignment horizontal="left" vertical="center" indent="1"/>
    </xf>
    <xf numFmtId="0" fontId="15" fillId="2" borderId="0" xfId="0" applyFont="1" applyFill="1" applyAlignment="1">
      <alignment horizontal="left" vertical="center" indent="1"/>
    </xf>
    <xf numFmtId="169" fontId="15" fillId="2" borderId="0" xfId="0" quotePrefix="1" applyNumberFormat="1" applyFont="1" applyFill="1" applyAlignment="1">
      <alignment horizontal="left" vertical="center" indent="1"/>
    </xf>
    <xf numFmtId="169" fontId="15" fillId="2" borderId="0" xfId="0" applyNumberFormat="1" applyFont="1" applyFill="1" applyAlignment="1">
      <alignment horizontal="left" vertical="center" indent="1"/>
    </xf>
    <xf numFmtId="164" fontId="15" fillId="2" borderId="0" xfId="0" quotePrefix="1" applyNumberFormat="1" applyFont="1" applyFill="1" applyAlignment="1">
      <alignment horizontal="left" vertical="center" indent="1"/>
    </xf>
    <xf numFmtId="164" fontId="15" fillId="2" borderId="0" xfId="0" applyNumberFormat="1" applyFont="1" applyFill="1" applyAlignment="1" applyProtection="1">
      <alignment horizontal="left" vertical="center" indent="1"/>
      <protection locked="0"/>
    </xf>
    <xf numFmtId="170" fontId="15" fillId="2" borderId="0" xfId="0" applyNumberFormat="1" applyFont="1" applyFill="1" applyAlignment="1" applyProtection="1">
      <alignment horizontal="left" vertical="center" indent="1"/>
      <protection locked="0"/>
    </xf>
    <xf numFmtId="169" fontId="15" fillId="2" borderId="0" xfId="0" applyNumberFormat="1" applyFont="1" applyFill="1" applyAlignment="1" applyProtection="1">
      <alignment horizontal="left" vertical="center" indent="1"/>
      <protection locked="0"/>
    </xf>
    <xf numFmtId="0" fontId="17" fillId="2" borderId="0" xfId="0" applyFont="1" applyFill="1" applyAlignment="1">
      <alignment horizontal="left"/>
    </xf>
    <xf numFmtId="4" fontId="42" fillId="12" borderId="0" xfId="0" applyNumberFormat="1" applyFont="1" applyFill="1" applyAlignment="1" applyProtection="1">
      <alignment horizontal="right" vertical="center" indent="1"/>
      <protection locked="0"/>
    </xf>
    <xf numFmtId="4" fontId="41" fillId="13" borderId="0" xfId="0" applyNumberFormat="1" applyFont="1" applyFill="1" applyAlignment="1">
      <alignment horizontal="right" vertical="center" indent="1"/>
    </xf>
    <xf numFmtId="0" fontId="4" fillId="14" borderId="0" xfId="0" applyFont="1" applyFill="1" applyAlignment="1" applyProtection="1">
      <alignment horizontal="center" vertical="center"/>
      <protection locked="0"/>
    </xf>
    <xf numFmtId="14" fontId="49" fillId="12" borderId="0" xfId="0" applyNumberFormat="1" applyFont="1" applyFill="1" applyAlignment="1" applyProtection="1">
      <alignment horizontal="center" vertical="center"/>
      <protection locked="0"/>
    </xf>
    <xf numFmtId="0" fontId="32" fillId="2" borderId="0" xfId="0" applyFont="1" applyFill="1" applyAlignment="1">
      <alignment horizontal="center" vertical="center"/>
    </xf>
    <xf numFmtId="0" fontId="48" fillId="12" borderId="0" xfId="0" applyFont="1" applyFill="1" applyAlignment="1">
      <alignment horizontal="center" vertical="center"/>
    </xf>
    <xf numFmtId="0" fontId="0" fillId="2" borderId="0" xfId="0" applyFill="1" applyAlignment="1">
      <alignment horizontal="left" indent="1"/>
    </xf>
    <xf numFmtId="0" fontId="53" fillId="2" borderId="0" xfId="0" applyFont="1" applyFill="1" applyAlignment="1">
      <alignment horizontal="center" vertical="top"/>
    </xf>
    <xf numFmtId="0" fontId="34" fillId="2" borderId="0" xfId="0" applyFont="1" applyFill="1" applyAlignment="1">
      <alignment horizontal="left" vertical="top"/>
    </xf>
    <xf numFmtId="174" fontId="28" fillId="2" borderId="0" xfId="0" applyNumberFormat="1" applyFont="1" applyFill="1" applyAlignment="1">
      <alignment horizontal="left" vertical="top"/>
    </xf>
    <xf numFmtId="166" fontId="24" fillId="2" borderId="0" xfId="0" applyNumberFormat="1" applyFont="1" applyFill="1" applyAlignment="1">
      <alignment horizontal="left" vertical="center"/>
    </xf>
    <xf numFmtId="0" fontId="20" fillId="2" borderId="0" xfId="0" applyFont="1" applyFill="1" applyAlignment="1">
      <alignment horizontal="center"/>
    </xf>
    <xf numFmtId="167" fontId="19" fillId="2" borderId="0" xfId="0" applyNumberFormat="1" applyFont="1" applyFill="1" applyAlignment="1">
      <alignment horizontal="left" vertical="center"/>
    </xf>
    <xf numFmtId="173" fontId="28" fillId="2" borderId="0" xfId="0" applyNumberFormat="1" applyFont="1" applyFill="1" applyAlignment="1">
      <alignment horizontal="left" vertical="top"/>
    </xf>
    <xf numFmtId="175" fontId="45" fillId="2" borderId="0" xfId="0" applyNumberFormat="1" applyFont="1" applyFill="1" applyAlignment="1">
      <alignment horizontal="center"/>
    </xf>
    <xf numFmtId="0" fontId="44" fillId="2" borderId="0" xfId="0" applyFont="1" applyFill="1" applyAlignment="1">
      <alignment horizontal="right"/>
    </xf>
    <xf numFmtId="0" fontId="0" fillId="7" borderId="0" xfId="0" applyFill="1" applyAlignment="1">
      <alignment horizontal="center"/>
    </xf>
    <xf numFmtId="0" fontId="11" fillId="3" borderId="0" xfId="0" applyFont="1" applyFill="1" applyAlignment="1">
      <alignment horizontal="left" vertical="center"/>
    </xf>
    <xf numFmtId="164" fontId="14" fillId="2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center"/>
    </xf>
    <xf numFmtId="0" fontId="14" fillId="2" borderId="0" xfId="0" applyFont="1" applyFill="1" applyAlignment="1" applyProtection="1">
      <alignment horizontal="left" vertical="center"/>
      <protection locked="0"/>
    </xf>
    <xf numFmtId="0" fontId="0" fillId="2" borderId="0" xfId="0" applyFill="1" applyAlignment="1">
      <alignment horizontal="center"/>
    </xf>
    <xf numFmtId="0" fontId="54" fillId="2" borderId="0" xfId="0" applyFont="1" applyFill="1" applyAlignment="1">
      <alignment horizontal="left"/>
    </xf>
    <xf numFmtId="0" fontId="55" fillId="2" borderId="0" xfId="0" applyFont="1" applyFill="1" applyAlignment="1">
      <alignment horizontal="left"/>
    </xf>
    <xf numFmtId="0" fontId="37" fillId="0" borderId="0" xfId="0" applyFont="1" applyAlignment="1">
      <alignment horizontal="left" vertical="center"/>
    </xf>
    <xf numFmtId="0" fontId="0" fillId="15" borderId="3" xfId="0" applyFill="1" applyBorder="1" applyAlignment="1">
      <alignment horizontal="left"/>
    </xf>
    <xf numFmtId="0" fontId="0" fillId="16" borderId="0" xfId="0" applyFill="1" applyAlignment="1">
      <alignment horizontal="center"/>
    </xf>
    <xf numFmtId="177" fontId="37" fillId="0" borderId="0" xfId="0" applyNumberFormat="1" applyFont="1" applyFill="1" applyAlignment="1" applyProtection="1">
      <alignment horizontal="left" vertical="center"/>
      <protection locked="0"/>
    </xf>
    <xf numFmtId="168" fontId="37" fillId="0" borderId="0" xfId="0" applyNumberFormat="1" applyFont="1" applyFill="1" applyAlignment="1" applyProtection="1">
      <alignment horizontal="left" vertical="center"/>
      <protection locked="0"/>
    </xf>
  </cellXfs>
  <cellStyles count="2">
    <cellStyle name="Prozent" xfId="1" builtinId="5"/>
    <cellStyle name="Standard" xfId="0" builtinId="0"/>
  </cellStyles>
  <dxfs count="6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 patternType="darkVertical">
          <fgColor rgb="FFFF0000"/>
          <bgColor rgb="FFFFC000"/>
        </patternFill>
      </fill>
    </dxf>
    <dxf>
      <fill>
        <patternFill>
          <bgColor rgb="FF0070C0"/>
        </patternFill>
      </fill>
    </dxf>
    <dxf>
      <font>
        <color theme="1" tint="0.499984740745262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numFmt numFmtId="168" formatCode="[$-F400]h:mm:ss\ AM/PM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numFmt numFmtId="177" formatCode="m/d/yyyy\ h:mm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ill>
        <patternFill patternType="none">
          <fgColor rgb="FF000000"/>
          <bgColor auto="1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numFmt numFmtId="177" formatCode="m/d/yyyy\ h:mm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ill>
        <patternFill patternType="none">
          <fgColor rgb="FF000000"/>
          <bgColor auto="1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color rgb="FF000000"/>
        <name val="Calibri"/>
        <family val="2"/>
        <scheme val="none"/>
      </font>
      <numFmt numFmtId="0" formatCode="General"/>
      <fill>
        <patternFill patternType="none">
          <fgColor rgb="FF000000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protection locked="0" hidden="0"/>
    </dxf>
    <dxf>
      <fill>
        <patternFill patternType="solid">
          <fgColor rgb="FF000000"/>
          <bgColor rgb="FFAEAAAA"/>
        </patternFill>
      </fill>
    </dxf>
    <dxf>
      <font>
        <strike val="0"/>
        <outline val="0"/>
        <shadow val="0"/>
        <u val="none"/>
        <vertAlign val="baseline"/>
        <sz val="20"/>
        <color rgb="FF000000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ill>
        <patternFill patternType="solid">
          <fgColor rgb="FF000000"/>
          <bgColor rgb="FFAEAAAA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rgb="FF000000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ill>
        <patternFill patternType="solid">
          <fgColor rgb="FF000000"/>
          <bgColor rgb="FFAEAAAA"/>
        </patternFill>
      </fill>
    </dxf>
    <dxf>
      <font>
        <strike val="0"/>
        <outline val="0"/>
        <shadow val="0"/>
        <u val="none"/>
        <vertAlign val="baseline"/>
        <sz val="20"/>
        <color rgb="FF000000"/>
        <name val="Calibri"/>
        <family val="2"/>
        <scheme val="none"/>
      </font>
      <numFmt numFmtId="170" formatCode="_ [$€-2]\ * #,##0.00_ ;_ [$€-2]\ * \-#,##0.00_ ;_ [$€-2]\ * &quot;-&quot;??_ ;_ @_ 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ill>
        <patternFill patternType="solid">
          <fgColor rgb="FF000000"/>
          <bgColor rgb="FFAEAAAA"/>
        </patternFill>
      </fill>
    </dxf>
    <dxf>
      <font>
        <strike val="0"/>
        <outline val="0"/>
        <shadow val="0"/>
        <u val="none"/>
        <vertAlign val="baseline"/>
        <sz val="20"/>
        <color rgb="FF000000"/>
        <name val="Calibri"/>
        <family val="2"/>
        <scheme val="none"/>
      </font>
      <numFmt numFmtId="164" formatCode="_(&quot;CHF&quot;* #,##0.00_);_(&quot;CHF&quot;* \(#,##0.00\);_(&quot;CHF&quot;* &quot;-&quot;??_);_(@_)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numFmt numFmtId="178" formatCode="m/d/yyyy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numFmt numFmtId="178" formatCode="m/d/yyyy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ill>
        <patternFill patternType="none">
          <fgColor rgb="FF000000"/>
          <bgColor auto="1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color rgb="FF00000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protection locked="1" hidden="0"/>
    </dxf>
    <dxf>
      <fill>
        <patternFill patternType="solid">
          <fgColor rgb="FF000000"/>
          <bgColor rgb="FFAEAAAA"/>
        </patternFill>
      </fill>
    </dxf>
    <dxf>
      <font>
        <strike val="0"/>
        <outline val="0"/>
        <shadow val="0"/>
        <u val="none"/>
        <vertAlign val="baseline"/>
        <sz val="22"/>
        <color rgb="FF000000"/>
        <name val="Calibri"/>
        <family val="2"/>
        <scheme val="none"/>
      </font>
      <numFmt numFmtId="0" formatCode="General"/>
      <fill>
        <patternFill patternType="solid">
          <fgColor indexed="64"/>
          <bgColor theme="1" tint="0.499984740745262"/>
        </patternFill>
      </fill>
      <alignment horizontal="center" vertical="center" textRotation="0" wrapText="0" indent="0" justifyLastLine="0" shrinkToFit="0" readingOrder="0"/>
      <protection locked="1" hidden="0"/>
    </dxf>
    <dxf>
      <fill>
        <patternFill patternType="solid">
          <fgColor rgb="FF000000"/>
          <bgColor rgb="FFAEAAAA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rgb="FF000000"/>
        <name val="Calibri"/>
        <family val="2"/>
        <scheme val="none"/>
      </font>
      <numFmt numFmtId="1" formatCode="0"/>
      <fill>
        <patternFill patternType="solid">
          <fgColor indexed="64"/>
          <bgColor theme="1" tint="0.499984740745262"/>
        </patternFill>
      </fill>
      <alignment horizontal="center" vertical="center" textRotation="0" wrapText="0" indent="0" justifyLastLine="0" shrinkToFit="0" readingOrder="0"/>
      <protection locked="1" hidden="0"/>
    </dxf>
    <dxf>
      <fill>
        <patternFill patternType="solid">
          <fgColor rgb="FF000000"/>
          <bgColor rgb="FFAEAAAA"/>
        </patternFill>
      </fill>
    </dxf>
    <dxf>
      <font>
        <strike val="0"/>
        <outline val="0"/>
        <shadow val="0"/>
        <u val="none"/>
        <vertAlign val="baseline"/>
        <sz val="22"/>
        <color rgb="FF000000"/>
        <name val="Calibri"/>
        <family val="2"/>
        <scheme val="none"/>
      </font>
      <numFmt numFmtId="1" formatCode="0"/>
      <fill>
        <patternFill patternType="solid">
          <fgColor indexed="64"/>
          <bgColor theme="1" tint="0.499984740745262"/>
        </patternFill>
      </fill>
      <alignment horizontal="center" vertical="center" textRotation="0" wrapText="0" indent="0" justifyLastLine="0" shrinkToFit="0" readingOrder="0"/>
      <protection locked="1" hidden="0"/>
    </dxf>
    <dxf>
      <fill>
        <patternFill patternType="solid">
          <fgColor rgb="FF000000"/>
          <bgColor rgb="FFAEAAAA"/>
        </patternFill>
      </fill>
    </dxf>
    <dxf>
      <font>
        <strike val="0"/>
        <outline val="0"/>
        <shadow val="0"/>
        <u val="none"/>
        <vertAlign val="baseline"/>
        <sz val="22"/>
        <color rgb="FF000000"/>
        <name val="Calibri"/>
        <family val="2"/>
        <scheme val="none"/>
      </font>
      <numFmt numFmtId="178" formatCode="m/d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64" formatCode="_(&quot;CHF&quot;* #,##0.00_);_(&quot;CHF&quot;* \(#,##0.00\);_(&quot;CHF&quot;* &quot;-&quot;??_);_(@_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64" formatCode="_(&quot;CHF&quot;* #,##0.00_);_(&quot;CHF&quot;* \(#,##0.00\);_(&quot;CHF&quot;* &quot;-&quot;??_);_(@_)"/>
      <fill>
        <patternFill patternType="solid">
          <fgColor indexed="64"/>
          <bgColor theme="1" tint="0.499984740745262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1" tint="0.499984740745262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78" formatCode="m/d/yyyy"/>
      <fill>
        <patternFill patternType="solid">
          <fgColor indexed="64"/>
          <bgColor theme="1" tint="0.499984740745262"/>
        </patternFill>
      </fill>
      <alignment horizontal="center" vertical="center" textRotation="0" wrapText="0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protection locked="0" hidden="0"/>
    </dxf>
    <dxf>
      <font>
        <strike val="0"/>
        <outline val="0"/>
        <shadow val="0"/>
        <u val="none"/>
        <vertAlign val="baseline"/>
        <sz val="22"/>
        <color rgb="FF00000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69" formatCode="[$-F800]dddd\,\ mmmm\ dd\,\ yyyy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65" formatCode="_(* #,##0.00_);_(* \(#,##0.00\);_(* &quot;-&quot;??_);_(@_)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70" formatCode="_ [$€-2]\ * #,##0.00_ ;_ [$€-2]\ * \-#,##0.00_ ;_ [$€-2]\ * &quot;-&quot;??_ ;_ @_ 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64" formatCode="_(&quot;CHF&quot;* #,##0.00_);_(&quot;CHF&quot;* \(#,##0.00\);_(&quot;CHF&quot;* &quot;-&quot;??_);_(@_)"/>
      <alignment horizontal="general" vertical="center" textRotation="0" wrapText="0" indent="0" justifyLastLine="0" shrinkToFit="0" readingOrder="0"/>
    </dxf>
    <dxf>
      <fill>
        <patternFill patternType="solid">
          <fgColor rgb="FF000000"/>
          <bgColor rgb="FFAEAAAA"/>
        </patternFill>
      </fill>
    </dxf>
    <dxf>
      <font>
        <strike val="0"/>
        <outline val="0"/>
        <shadow val="0"/>
        <u val="none"/>
        <vertAlign val="baseline"/>
        <sz val="22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36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78" formatCode="m/d/yyyy"/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78" formatCode="m/d/yyyy"/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70" formatCode="_ [$€-2]\ * #,##0.00_ ;_ [$€-2]\ * \-#,##0.00_ ;_ [$€-2]\ * &quot;-&quot;??_ ;_ @_ "/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64" formatCode="_(&quot;CHF&quot;* #,##0.00_);_(&quot;CHF&quot;* \(#,##0.00\);_(&quot;CHF&quot;* &quot;-&quot;??_);_(@_)"/>
      <alignment horizontal="general" vertical="center" textRotation="0" wrapText="0" indent="0" justifyLastLine="0" shrinkToFit="0" readingOrder="0"/>
      <protection locked="1" hidden="0"/>
    </dxf>
    <dxf>
      <fill>
        <patternFill patternType="solid">
          <fgColor indexed="64"/>
          <bgColor theme="2" tint="-0.249977111117893"/>
        </patternFill>
      </fill>
      <protection locked="1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36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protection locked="1" hidden="0"/>
    </dxf>
  </dxfs>
  <tableStyles count="0" defaultTableStyle="TableStyleMedium2" defaultPivotStyle="PivotStyleLight16"/>
  <colors>
    <mruColors>
      <color rgb="FFFFF305"/>
      <color rgb="FFFF6E01"/>
      <color rgb="FFFECE20"/>
      <color rgb="FFEFA12F"/>
      <color rgb="FFEE4A00"/>
      <color rgb="FFFFAF01"/>
      <color rgb="FFFFAC01"/>
      <color rgb="FFFC8502"/>
      <color rgb="FFFFA201"/>
      <color rgb="FFE0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Types" Target="richData/rdRichValueTypes.xml"/><Relationship Id="rId30" Type="http://schemas.microsoft.com/office/2006/relationships/vbaProject" Target="vbaProject.bin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172121620743905E-2"/>
          <c:y val="0.14375968992248062"/>
          <c:w val="0.93004954740023305"/>
          <c:h val="0.76632454373435877"/>
        </c:manualLayout>
      </c:layout>
      <c:lineChart>
        <c:grouping val="standard"/>
        <c:varyColors val="0"/>
        <c:ser>
          <c:idx val="1"/>
          <c:order val="1"/>
          <c:tx>
            <c:strRef>
              <c:f>Kontostände!$D$9</c:f>
              <c:strCache>
                <c:ptCount val="1"/>
                <c:pt idx="0">
                  <c:v>Kontostand € &amp; CHF</c:v>
                </c:pt>
              </c:strCache>
            </c:strRef>
          </c:tx>
          <c:spPr>
            <a:ln w="28575" cap="rnd">
              <a:gradFill flip="none" rotWithShape="1">
                <a:gsLst>
                  <a:gs pos="100000">
                    <a:srgbClr val="FF2600"/>
                  </a:gs>
                  <a:gs pos="0">
                    <a:srgbClr val="FFCB00"/>
                  </a:gs>
                </a:gsLst>
                <a:lin ang="10800000" scaled="1"/>
                <a:tileRect/>
              </a:gradFill>
              <a:round/>
            </a:ln>
            <a:effectLst/>
          </c:spPr>
          <c:marker>
            <c:symbol val="none"/>
          </c:marker>
          <c:cat>
            <c:numRef>
              <c:f>Kontostände!$B$10</c:f>
              <c:numCache>
                <c:formatCode>_("$"* #\,##0.00_);_("$"* \(#\,##0.00\);_("$"* "-"??_);_(@_)</c:formatCode>
                <c:ptCount val="1"/>
              </c:numCache>
            </c:numRef>
          </c:cat>
          <c:val>
            <c:numRef>
              <c:f>Kontostände!$D$10</c:f>
              <c:numCache>
                <c:formatCode>_(* #\,##0.00_);_(* \(#\,##0.00\);_(* "-"??_);_(@_)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A-40CF-90CB-8E58D1F7D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4528384"/>
        <c:axId val="69960777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Kontostände!$C$9</c15:sqref>
                        </c15:formulaRef>
                      </c:ext>
                    </c:extLst>
                    <c:strCache>
                      <c:ptCount val="1"/>
                      <c:pt idx="0">
                        <c:v>Kontostand EURO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shade val="6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Kontostände!$B$10</c15:sqref>
                        </c15:formulaRef>
                      </c:ext>
                    </c:extLst>
                    <c:numCache>
                      <c:formatCode>_("$"* #\,##0.00_);_("$"* \(#\,##0.00\);_("$"* "-"??_);_(@_)</c:formatCode>
                      <c:ptCount val="1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Kontostände!$C$10</c15:sqref>
                        </c15:formulaRef>
                      </c:ext>
                    </c:extLst>
                    <c:numCache>
                      <c:formatCode>_ [$€-2]\ * #\,##0.00_ ;_ [$€-2]\ * \-#\,##0.00_ ;_ [$€-2]\ * "-"??_ ;_ @_ </c:formatCode>
                      <c:ptCount val="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B8C8-4745-8ED4-7F89913E1FB5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Kontostände!$E$9</c15:sqref>
                        </c15:formulaRef>
                      </c:ext>
                    </c:extLst>
                    <c:strCache>
                      <c:ptCount val="1"/>
                      <c:pt idx="0">
                        <c:v>Datum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tint val="6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Kontostände!$B$10</c15:sqref>
                        </c15:formulaRef>
                      </c:ext>
                    </c:extLst>
                    <c:numCache>
                      <c:formatCode>_("$"* #\,##0.00_);_("$"* \(#\,##0.00\);_("$"* "-"??_);_(@_)</c:formatCode>
                      <c:ptCount val="1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Kontostände!$E$10</c15:sqref>
                        </c15:formulaRef>
                      </c:ext>
                    </c:extLst>
                    <c:numCache>
                      <c:formatCode>[$-F800]\d\d\d\d\,\ mm\ \d\d\,\ \y\y\y\y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347A-40CF-90CB-8E58D1F7DFCF}"/>
                  </c:ext>
                </c:extLst>
              </c15:ser>
            </c15:filteredLineSeries>
          </c:ext>
        </c:extLst>
      </c:lineChart>
      <c:catAx>
        <c:axId val="654528384"/>
        <c:scaling>
          <c:orientation val="minMax"/>
        </c:scaling>
        <c:delete val="1"/>
        <c:axPos val="b"/>
        <c:numFmt formatCode="_(&quot;$&quot;* #\,##0.00_);_(&quot;$&quot;* \(#\,##0.00\);_(&quot;$&quot;* &quot;-&quot;??_);_(@_)" sourceLinked="1"/>
        <c:majorTickMark val="none"/>
        <c:minorTickMark val="none"/>
        <c:tickLblPos val="nextTo"/>
        <c:crossAx val="699607776"/>
        <c:crosses val="autoZero"/>
        <c:auto val="1"/>
        <c:lblAlgn val="ctr"/>
        <c:lblOffset val="100"/>
        <c:noMultiLvlLbl val="0"/>
      </c:catAx>
      <c:valAx>
        <c:axId val="69960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alpha val="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545283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[Jossin2.xlsm]Daten2!PivotTable1</c:name>
    <c:fmtId val="11"/>
  </c:pivotSource>
  <c:chart>
    <c:autoTitleDeleted val="0"/>
    <c:pivotFmts>
      <c:pivotFmt>
        <c:idx val="0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ECE20"/>
          </a:solidFill>
          <a:ln>
            <a:noFill/>
          </a:ln>
          <a:effectLst/>
        </c:spPr>
      </c:pivotFmt>
      <c:pivotFmt>
        <c:idx val="3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1621501857722328E-2"/>
          <c:y val="7.5440003967885597E-2"/>
          <c:w val="0.88541960664007913"/>
          <c:h val="0.68280836685568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Daten2!$I$3</c:f>
              <c:strCache>
                <c:ptCount val="1"/>
                <c:pt idx="0">
                  <c:v>Summe von Betrag CHF</c:v>
                </c:pt>
              </c:strCache>
            </c:strRef>
          </c:tx>
          <c:spPr>
            <a:solidFill>
              <a:srgbClr val="EE4A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Daten2!$H$4:$H$5</c:f>
              <c:strCache>
                <c:ptCount val="1"/>
                <c:pt idx="0">
                  <c:v>(Leer)</c:v>
                </c:pt>
              </c:strCache>
            </c:strRef>
          </c:cat>
          <c:val>
            <c:numRef>
              <c:f>Daten2!$I$4:$I$5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010-424A-84D2-CD6002A7A4B5}"/>
            </c:ext>
          </c:extLst>
        </c:ser>
        <c:ser>
          <c:idx val="1"/>
          <c:order val="1"/>
          <c:tx>
            <c:strRef>
              <c:f>Daten2!$J$3</c:f>
              <c:strCache>
                <c:ptCount val="1"/>
                <c:pt idx="0">
                  <c:v>Summe von Betrag EURO</c:v>
                </c:pt>
              </c:strCache>
            </c:strRef>
          </c:tx>
          <c:spPr>
            <a:solidFill>
              <a:srgbClr val="FECE2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Daten2!$H$4:$H$5</c:f>
              <c:strCache>
                <c:ptCount val="1"/>
                <c:pt idx="0">
                  <c:v>(Leer)</c:v>
                </c:pt>
              </c:strCache>
            </c:strRef>
          </c:cat>
          <c:val>
            <c:numRef>
              <c:f>Daten2!$J$4:$J$5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010-424A-84D2-CD6002A7A4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991022591"/>
        <c:axId val="1991024031"/>
      </c:barChart>
      <c:catAx>
        <c:axId val="199102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ln w="3175">
                  <a:noFill/>
                </a:ln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Aptos" panose="020B0004020202020204" pitchFamily="34" charset="0"/>
                <a:ea typeface="+mn-ea"/>
                <a:cs typeface="+mn-cs"/>
              </a:defRPr>
            </a:pPr>
            <a:endParaRPr lang="de-DE"/>
          </a:p>
        </c:txPr>
        <c:crossAx val="1991024031"/>
        <c:crosses val="autoZero"/>
        <c:auto val="1"/>
        <c:lblAlgn val="ctr"/>
        <c:lblOffset val="100"/>
        <c:noMultiLvlLbl val="0"/>
      </c:catAx>
      <c:valAx>
        <c:axId val="199102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91022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6608208064900981E-2"/>
          <c:y val="0.88300373370487206"/>
          <c:w val="0.89469049323380012"/>
          <c:h val="6.4748644838664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[Jossin2.xlsm]Daten2!PivotTable1</c:name>
    <c:fmtId val="0"/>
  </c:pivotSource>
  <c:chart>
    <c:autoTitleDeleted val="0"/>
    <c:pivotFmts>
      <c:pivotFmt>
        <c:idx val="0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ECE20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7.1621501857722328E-2"/>
          <c:y val="7.5440003967885597E-2"/>
          <c:w val="0.88541960664007913"/>
          <c:h val="0.68280836685568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Daten2!$I$3</c:f>
              <c:strCache>
                <c:ptCount val="1"/>
                <c:pt idx="0">
                  <c:v>Summe von Betrag CHF</c:v>
                </c:pt>
              </c:strCache>
            </c:strRef>
          </c:tx>
          <c:spPr>
            <a:solidFill>
              <a:srgbClr val="EE4A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Daten2!$H$4:$H$5</c:f>
              <c:strCache>
                <c:ptCount val="1"/>
                <c:pt idx="0">
                  <c:v>(Leer)</c:v>
                </c:pt>
              </c:strCache>
            </c:strRef>
          </c:cat>
          <c:val>
            <c:numRef>
              <c:f>Daten2!$I$4:$I$5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632-471E-8EA0-9DB74F6CA8CA}"/>
            </c:ext>
          </c:extLst>
        </c:ser>
        <c:ser>
          <c:idx val="1"/>
          <c:order val="1"/>
          <c:tx>
            <c:strRef>
              <c:f>Daten2!$J$3</c:f>
              <c:strCache>
                <c:ptCount val="1"/>
                <c:pt idx="0">
                  <c:v>Summe von Betrag EURO</c:v>
                </c:pt>
              </c:strCache>
            </c:strRef>
          </c:tx>
          <c:spPr>
            <a:solidFill>
              <a:srgbClr val="FECE2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Daten2!$H$4:$H$5</c:f>
              <c:strCache>
                <c:ptCount val="1"/>
                <c:pt idx="0">
                  <c:v>(Leer)</c:v>
                </c:pt>
              </c:strCache>
            </c:strRef>
          </c:cat>
          <c:val>
            <c:numRef>
              <c:f>Daten2!$J$4:$J$5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632-471E-8EA0-9DB74F6CA8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991022591"/>
        <c:axId val="1991024031"/>
      </c:barChart>
      <c:catAx>
        <c:axId val="199102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ln w="3175">
                  <a:noFill/>
                </a:ln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Aptos" panose="020B0004020202020204" pitchFamily="34" charset="0"/>
                <a:ea typeface="+mn-ea"/>
                <a:cs typeface="+mn-cs"/>
              </a:defRPr>
            </a:pPr>
            <a:endParaRPr lang="de-DE"/>
          </a:p>
        </c:txPr>
        <c:crossAx val="1991024031"/>
        <c:crosses val="autoZero"/>
        <c:auto val="1"/>
        <c:lblAlgn val="ctr"/>
        <c:lblOffset val="100"/>
        <c:noMultiLvlLbl val="0"/>
      </c:catAx>
      <c:valAx>
        <c:axId val="199102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91022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6608208064900981E-2"/>
          <c:y val="0.88300373370487206"/>
          <c:w val="0.89469049323380012"/>
          <c:h val="6.4748644838664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E01"/>
            </a:solidFill>
            <a:ln>
              <a:noFill/>
            </a:ln>
            <a:effectLst/>
          </c:spPr>
          <c:invertIfNegative val="0"/>
          <c:val>
            <c:numRef>
              <c:f>Einträge!$B$10:$B$10</c:f>
              <c:numCache>
                <c:formatCode>_("$"* #\,##0.00_);_("$"* \(#\,##0.00\);_("$"* "-"??_);_(@_)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F03-4CD3-8318-3201F9C60517}"/>
            </c:ext>
          </c:extLst>
        </c:ser>
        <c:ser>
          <c:idx val="1"/>
          <c:order val="1"/>
          <c:spPr>
            <a:solidFill>
              <a:srgbClr val="FFAF01"/>
            </a:solidFill>
            <a:ln>
              <a:noFill/>
            </a:ln>
            <a:effectLst/>
          </c:spPr>
          <c:invertIfNegative val="0"/>
          <c:val>
            <c:numRef>
              <c:f>Einträge!$C$10:$C$10</c:f>
              <c:numCache>
                <c:formatCode>_ [$€-2]\ * #\,##0.00_ ;_ [$€-2]\ * \-#\,##0.00_ ;_ [$€-2]\ * "-"??_ ;_ @_ 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F03-4CD3-8318-3201F9C60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6066816"/>
        <c:axId val="796015984"/>
      </c:barChart>
      <c:catAx>
        <c:axId val="78606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796015984"/>
        <c:crosses val="autoZero"/>
        <c:auto val="1"/>
        <c:lblAlgn val="ctr"/>
        <c:lblOffset val="100"/>
        <c:noMultiLvlLbl val="0"/>
      </c:catAx>
      <c:valAx>
        <c:axId val="79601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30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8606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6E0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118-4438-B288-3ED09CD8F0F8}"/>
              </c:ext>
            </c:extLst>
          </c:dPt>
          <c:dPt>
            <c:idx val="1"/>
            <c:bubble3D val="0"/>
            <c:spPr>
              <a:solidFill>
                <a:srgbClr val="FFAF0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118-4438-B288-3ED09CD8F0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Daten!$N$4:$N$5</c:f>
              <c:numCache>
                <c:formatCode>"$"\ #\,##0.00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18-4438-B288-3ED09CD8F0F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[Jossin2.xlsm]Daten2!PivotTable1</c:name>
    <c:fmtId val="7"/>
  </c:pivotSource>
  <c:chart>
    <c:autoTitleDeleted val="0"/>
    <c:pivotFmts>
      <c:pivotFmt>
        <c:idx val="0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ECE20"/>
          </a:solidFill>
          <a:ln>
            <a:noFill/>
          </a:ln>
          <a:effectLst/>
        </c:spPr>
      </c:pivotFmt>
      <c:pivotFmt>
        <c:idx val="3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1621501857722328E-2"/>
          <c:y val="7.5440003967885597E-2"/>
          <c:w val="0.88541960664007913"/>
          <c:h val="0.68280836685568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Daten2!$I$3</c:f>
              <c:strCache>
                <c:ptCount val="1"/>
                <c:pt idx="0">
                  <c:v>Summe von Betrag CHF</c:v>
                </c:pt>
              </c:strCache>
            </c:strRef>
          </c:tx>
          <c:spPr>
            <a:solidFill>
              <a:srgbClr val="EE4A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Daten2!$H$4:$H$5</c:f>
              <c:strCache>
                <c:ptCount val="1"/>
                <c:pt idx="0">
                  <c:v>(Leer)</c:v>
                </c:pt>
              </c:strCache>
            </c:strRef>
          </c:cat>
          <c:val>
            <c:numRef>
              <c:f>Daten2!$I$4:$I$5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F9-460E-9539-CE964E4BA190}"/>
            </c:ext>
          </c:extLst>
        </c:ser>
        <c:ser>
          <c:idx val="1"/>
          <c:order val="1"/>
          <c:tx>
            <c:strRef>
              <c:f>Daten2!$J$3</c:f>
              <c:strCache>
                <c:ptCount val="1"/>
                <c:pt idx="0">
                  <c:v>Summe von Betrag EURO</c:v>
                </c:pt>
              </c:strCache>
            </c:strRef>
          </c:tx>
          <c:spPr>
            <a:solidFill>
              <a:srgbClr val="FECE2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Daten2!$H$4:$H$5</c:f>
              <c:strCache>
                <c:ptCount val="1"/>
                <c:pt idx="0">
                  <c:v>(Leer)</c:v>
                </c:pt>
              </c:strCache>
            </c:strRef>
          </c:cat>
          <c:val>
            <c:numRef>
              <c:f>Daten2!$J$4:$J$5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F9-460E-9539-CE964E4BA1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991022591"/>
        <c:axId val="1991024031"/>
      </c:barChart>
      <c:catAx>
        <c:axId val="199102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ln w="3175">
                  <a:noFill/>
                </a:ln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Aptos" panose="020B0004020202020204" pitchFamily="34" charset="0"/>
                <a:ea typeface="+mn-ea"/>
                <a:cs typeface="+mn-cs"/>
              </a:defRPr>
            </a:pPr>
            <a:endParaRPr lang="de-DE"/>
          </a:p>
        </c:txPr>
        <c:crossAx val="1991024031"/>
        <c:crosses val="autoZero"/>
        <c:auto val="1"/>
        <c:lblAlgn val="ctr"/>
        <c:lblOffset val="100"/>
        <c:noMultiLvlLbl val="0"/>
      </c:catAx>
      <c:valAx>
        <c:axId val="199102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91022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6608208064900981E-2"/>
          <c:y val="0.88300373370487206"/>
          <c:w val="0.89469049323380012"/>
          <c:h val="6.4748644838664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172121620743905E-2"/>
          <c:y val="0.14375968992248062"/>
          <c:w val="0.93004954740023305"/>
          <c:h val="0.76632454373435877"/>
        </c:manualLayout>
      </c:layout>
      <c:lineChart>
        <c:grouping val="standard"/>
        <c:varyColors val="0"/>
        <c:ser>
          <c:idx val="1"/>
          <c:order val="1"/>
          <c:tx>
            <c:strRef>
              <c:f>Kontostände!$D$9</c:f>
              <c:strCache>
                <c:ptCount val="1"/>
                <c:pt idx="0">
                  <c:v>Kontostand € &amp; CHF</c:v>
                </c:pt>
              </c:strCache>
            </c:strRef>
          </c:tx>
          <c:spPr>
            <a:ln w="28575" cap="rnd">
              <a:gradFill flip="none" rotWithShape="1">
                <a:gsLst>
                  <a:gs pos="100000">
                    <a:srgbClr val="FF2600"/>
                  </a:gs>
                  <a:gs pos="0">
                    <a:srgbClr val="FFCB00"/>
                  </a:gs>
                </a:gsLst>
                <a:lin ang="10800000" scaled="1"/>
                <a:tileRect/>
              </a:gradFill>
              <a:round/>
            </a:ln>
            <a:effectLst/>
          </c:spPr>
          <c:marker>
            <c:symbol val="none"/>
          </c:marker>
          <c:cat>
            <c:numRef>
              <c:f>Kontostände!$B$10</c:f>
              <c:numCache>
                <c:formatCode>_("$"* #\,##0.00_);_("$"* \(#\,##0.00\);_("$"* "-"??_);_(@_)</c:formatCode>
                <c:ptCount val="1"/>
              </c:numCache>
            </c:numRef>
          </c:cat>
          <c:val>
            <c:numRef>
              <c:f>Kontostände!$D$10</c:f>
              <c:numCache>
                <c:formatCode>_(* #\,##0.00_);_(* \(#\,##0.00\);_(* "-"??_);_(@_)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C7-470F-BFB8-17FA08F87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4528384"/>
        <c:axId val="69960777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Kontostände!$C$9</c15:sqref>
                        </c15:formulaRef>
                      </c:ext>
                    </c:extLst>
                    <c:strCache>
                      <c:ptCount val="1"/>
                      <c:pt idx="0">
                        <c:v>Kontostand EURO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shade val="6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Kontostände!$B$10</c15:sqref>
                        </c15:formulaRef>
                      </c:ext>
                    </c:extLst>
                    <c:numCache>
                      <c:formatCode>_("$"* #\,##0.00_);_("$"* \(#\,##0.00\);_("$"* "-"??_);_(@_)</c:formatCode>
                      <c:ptCount val="1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Kontostände!$C$10</c15:sqref>
                        </c15:formulaRef>
                      </c:ext>
                    </c:extLst>
                    <c:numCache>
                      <c:formatCode>_ [$€-2]\ * #\,##0.00_ ;_ [$€-2]\ * \-#\,##0.00_ ;_ [$€-2]\ * "-"??_ ;_ @_ </c:formatCode>
                      <c:ptCount val="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83C-4F75-9A4D-28DC821BC58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Kontostände!$E$9</c15:sqref>
                        </c15:formulaRef>
                      </c:ext>
                    </c:extLst>
                    <c:strCache>
                      <c:ptCount val="1"/>
                      <c:pt idx="0">
                        <c:v>Datum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tint val="6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Kontostände!$B$10</c15:sqref>
                        </c15:formulaRef>
                      </c:ext>
                    </c:extLst>
                    <c:numCache>
                      <c:formatCode>_("$"* #\,##0.00_);_("$"* \(#\,##0.00\);_("$"* "-"??_);_(@_)</c:formatCode>
                      <c:ptCount val="1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Kontostände!$E$10</c15:sqref>
                        </c15:formulaRef>
                      </c:ext>
                    </c:extLst>
                    <c:numCache>
                      <c:formatCode>[$-F800]\d\d\d\d\,\ mm\ \d\d\,\ \y\y\y\y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8C7-470F-BFB8-17FA08F87092}"/>
                  </c:ext>
                </c:extLst>
              </c15:ser>
            </c15:filteredLineSeries>
          </c:ext>
        </c:extLst>
      </c:lineChart>
      <c:catAx>
        <c:axId val="654528384"/>
        <c:scaling>
          <c:orientation val="minMax"/>
        </c:scaling>
        <c:delete val="1"/>
        <c:axPos val="b"/>
        <c:numFmt formatCode="_(&quot;$&quot;* #\,##0.00_);_(&quot;$&quot;* \(#\,##0.00\);_(&quot;$&quot;* &quot;-&quot;??_);_(@_)" sourceLinked="1"/>
        <c:majorTickMark val="none"/>
        <c:minorTickMark val="none"/>
        <c:tickLblPos val="nextTo"/>
        <c:crossAx val="699607776"/>
        <c:crosses val="autoZero"/>
        <c:auto val="1"/>
        <c:lblAlgn val="ctr"/>
        <c:lblOffset val="100"/>
        <c:noMultiLvlLbl val="0"/>
      </c:catAx>
      <c:valAx>
        <c:axId val="69960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alpha val="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545283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6E0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DA7-48FF-BE3B-E4AC684F26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DA7-48FF-BE3B-E4AC684F26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DA7-48FF-BE3B-E4AC684F26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DA7-48FF-BE3B-E4AC684F2692}"/>
              </c:ext>
            </c:extLst>
          </c:dPt>
          <c:dPt>
            <c:idx val="4"/>
            <c:bubble3D val="0"/>
            <c:spPr>
              <a:solidFill>
                <a:srgbClr val="FFAF0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DA7-48FF-BE3B-E4AC684F26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DA7-48FF-BE3B-E4AC684F26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DA7-48FF-BE3B-E4AC684F26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DA7-48FF-BE3B-E4AC684F26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(Startseite!$C$38:$C$41,Startseite!$C$43:$C$46)</c:f>
              <c:numCache>
                <c:formatCode>"$"\ #\,##0.00</c:formatCode>
                <c:ptCount val="8"/>
                <c:pt idx="0">
                  <c:v>0</c:v>
                </c:pt>
                <c:pt idx="4" formatCode="[$€-2]\ #\,##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DA7-48FF-BE3B-E4AC684F269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DA7-48FF-BE3B-E4AC684F26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DA7-48FF-BE3B-E4AC684F26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DA7-48FF-BE3B-E4AC684F26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DA7-48FF-BE3B-E4AC684F269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DA7-48FF-BE3B-E4AC684F26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DA7-48FF-BE3B-E4AC684F26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8DA7-48FF-BE3B-E4AC684F26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8DA7-48FF-BE3B-E4AC684F26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(Startseite!$D$38:$D$41,Startseite!$D$43:$D$46)</c:f>
              <c:numCache>
                <c:formatCode>"$"\ #\,##0.00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8DA7-48FF-BE3B-E4AC684F2692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DA7-48FF-BE3B-E4AC684F26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DA7-48FF-BE3B-E4AC684F26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DA7-48FF-BE3B-E4AC684F26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DA7-48FF-BE3B-E4AC684F269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DA7-48FF-BE3B-E4AC684F26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DA7-48FF-BE3B-E4AC684F26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DA7-48FF-BE3B-E4AC684F26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8DA7-48FF-BE3B-E4AC684F26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(Startseite!$E$38:$E$41,Startseite!$E$43:$E$46)</c:f>
              <c:numCache>
                <c:formatCode>"$"\ #\,##0.00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32-8DA7-48FF-BE3B-E4AC684F2692}"/>
            </c:ext>
          </c:extLst>
        </c:ser>
        <c:ser>
          <c:idx val="3"/>
          <c:order val="3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8DA7-48FF-BE3B-E4AC684F26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8DA7-48FF-BE3B-E4AC684F26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8DA7-48FF-BE3B-E4AC684F26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8DA7-48FF-BE3B-E4AC684F269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8DA7-48FF-BE3B-E4AC684F26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E-8DA7-48FF-BE3B-E4AC684F26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0-8DA7-48FF-BE3B-E4AC684F26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2-8DA7-48FF-BE3B-E4AC684F26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(Startseite!$F$38:$F$41,Startseite!$F$43:$F$46)</c:f>
              <c:numCache>
                <c:formatCode>"$"\ #\,##0.00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43-8DA7-48FF-BE3B-E4AC684F2692}"/>
            </c:ext>
          </c:extLst>
        </c:ser>
        <c:ser>
          <c:idx val="4"/>
          <c:order val="4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5-8DA7-48FF-BE3B-E4AC684F26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7-8DA7-48FF-BE3B-E4AC684F26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9-8DA7-48FF-BE3B-E4AC684F26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B-8DA7-48FF-BE3B-E4AC684F269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D-8DA7-48FF-BE3B-E4AC684F26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F-8DA7-48FF-BE3B-E4AC684F26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1-8DA7-48FF-BE3B-E4AC684F26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3-8DA7-48FF-BE3B-E4AC684F26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(Startseite!$G$38:$G$41,Startseite!$G$43:$G$46)</c:f>
              <c:numCache>
                <c:formatCode>"$"\ #\,##0.00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54-8DA7-48FF-BE3B-E4AC684F2692}"/>
            </c:ext>
          </c:extLst>
        </c:ser>
        <c:ser>
          <c:idx val="5"/>
          <c:order val="5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6-8DA7-48FF-BE3B-E4AC684F26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8-8DA7-48FF-BE3B-E4AC684F26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A-8DA7-48FF-BE3B-E4AC684F26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C-8DA7-48FF-BE3B-E4AC684F269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E-8DA7-48FF-BE3B-E4AC684F26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0-8DA7-48FF-BE3B-E4AC684F26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2-8DA7-48FF-BE3B-E4AC684F26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4-8DA7-48FF-BE3B-E4AC684F26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(Startseite!$H$38:$H$41,Startseite!$H$43:$H$46)</c:f>
              <c:numCache>
                <c:formatCode>"$"\ #\,##0.00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65-8DA7-48FF-BE3B-E4AC684F2692}"/>
            </c:ext>
          </c:extLst>
        </c:ser>
        <c:ser>
          <c:idx val="6"/>
          <c:order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7-8DA7-48FF-BE3B-E4AC684F26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9-8DA7-48FF-BE3B-E4AC684F26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B-8DA7-48FF-BE3B-E4AC684F26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D-8DA7-48FF-BE3B-E4AC684F269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F-8DA7-48FF-BE3B-E4AC684F26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1-8DA7-48FF-BE3B-E4AC684F26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3-8DA7-48FF-BE3B-E4AC684F26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5-8DA7-48FF-BE3B-E4AC684F26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(Startseite!$I$38:$I$41,Startseite!$I$43:$I$46)</c:f>
              <c:numCache>
                <c:formatCode>"$"\ #\,##0.00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76-8DA7-48FF-BE3B-E4AC684F269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E01"/>
            </a:solidFill>
            <a:ln>
              <a:noFill/>
            </a:ln>
            <a:effectLst/>
          </c:spPr>
          <c:invertIfNegative val="0"/>
          <c:val>
            <c:numRef>
              <c:f>Einträge!$B$10:$B$10</c:f>
              <c:numCache>
                <c:formatCode>_("$"* #\,##0.00_);_("$"* \(#\,##0.00\);_("$"* "-"??_);_(@_)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83B-41E2-A907-7789FF7317BB}"/>
            </c:ext>
          </c:extLst>
        </c:ser>
        <c:ser>
          <c:idx val="1"/>
          <c:order val="1"/>
          <c:spPr>
            <a:solidFill>
              <a:srgbClr val="FFAF01"/>
            </a:solidFill>
            <a:ln>
              <a:noFill/>
            </a:ln>
            <a:effectLst/>
          </c:spPr>
          <c:invertIfNegative val="0"/>
          <c:val>
            <c:numRef>
              <c:f>Einträge!$C$10:$C$10</c:f>
              <c:numCache>
                <c:formatCode>_ [$€-2]\ * #\,##0.00_ ;_ [$€-2]\ * \-#\,##0.00_ ;_ [$€-2]\ * "-"??_ ;_ @_ 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83B-41E2-A907-7789FF731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6066816"/>
        <c:axId val="796015984"/>
      </c:barChart>
      <c:catAx>
        <c:axId val="78606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796015984"/>
        <c:crosses val="autoZero"/>
        <c:auto val="1"/>
        <c:lblAlgn val="ctr"/>
        <c:lblOffset val="100"/>
        <c:noMultiLvlLbl val="0"/>
      </c:catAx>
      <c:valAx>
        <c:axId val="79601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30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8606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Kontoübersicht!$AP$17:$AP$18</c15:sqref>
                  </c15:fullRef>
                </c:ext>
              </c:extLst>
              <c:f>Kontoübersicht!$AP$17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B-4055-A038-27B5712F9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05251583"/>
        <c:axId val="203068323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ullRef>
                          <c15:sqref>Kontoübersicht!$AQ$17:$AQ$18</c15:sqref>
                        </c15:fullRef>
                        <c15:formulaRef>
                          <c15:sqref>Kontoübersicht!$AQ$17</c15:sqref>
                        </c15:formulaRef>
                      </c:ext>
                    </c:extLst>
                    <c:numCache>
                      <c:formatCode>0.0</c:formatCode>
                      <c:ptCount val="1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5BB-4055-A038-27B5712F9A1A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Kontoübersicht!$AR$17:$AR$18</c15:sqref>
                        </c15:fullRef>
                        <c15:formulaRef>
                          <c15:sqref>Kontoübersicht!$AR$17</c15:sqref>
                        </c15:formulaRef>
                      </c:ext>
                    </c:extLst>
                    <c:numCache>
                      <c:formatCode>0.0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5BB-4055-A038-27B5712F9A1A}"/>
                  </c:ext>
                </c:extLst>
              </c15:ser>
            </c15:filteredBarSeries>
          </c:ext>
        </c:extLst>
      </c:barChart>
      <c:catAx>
        <c:axId val="18052515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30683231"/>
        <c:crosses val="autoZero"/>
        <c:auto val="1"/>
        <c:lblAlgn val="ctr"/>
        <c:lblOffset val="100"/>
        <c:noMultiLvlLbl val="0"/>
      </c:catAx>
      <c:valAx>
        <c:axId val="2030683231"/>
        <c:scaling>
          <c:orientation val="minMax"/>
          <c:max val="5"/>
          <c:min val="0"/>
        </c:scaling>
        <c:delete val="1"/>
        <c:axPos val="b"/>
        <c:numFmt formatCode="0.0" sourceLinked="1"/>
        <c:majorTickMark val="none"/>
        <c:minorTickMark val="none"/>
        <c:tickLblPos val="nextTo"/>
        <c:crossAx val="18052515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Kontoübersicht!$AE$17:$AF$17</c15:sqref>
                  </c15:fullRef>
                </c:ext>
              </c:extLst>
              <c:f>Kontoübersicht!$AE$17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0-492B-A452-D0CAE560C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66568543"/>
        <c:axId val="48108553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ullRef>
                          <c15:sqref>Kontoübersicht!$U$13</c15:sqref>
                        </c15:fullRef>
                        <c15:formulaRef>
                          <c15:sqref>Kontoübersicht!$U$13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110-492B-A452-D0CAE560CCF8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Kontoübersicht!$AE$18:$AF$18</c15:sqref>
                        </c15:fullRef>
                        <c15:formulaRef>
                          <c15:sqref>Kontoübersicht!$AE$18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110-492B-A452-D0CAE560CCF8}"/>
                  </c:ext>
                </c:extLst>
              </c15:ser>
            </c15:filteredBarSeries>
          </c:ext>
        </c:extLst>
      </c:barChart>
      <c:catAx>
        <c:axId val="966568543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81085535"/>
        <c:crosses val="autoZero"/>
        <c:auto val="1"/>
        <c:lblAlgn val="ctr"/>
        <c:lblOffset val="100"/>
        <c:noMultiLvlLbl val="0"/>
      </c:catAx>
      <c:valAx>
        <c:axId val="481085535"/>
        <c:scaling>
          <c:orientation val="minMax"/>
          <c:max val="5"/>
          <c:min val="0"/>
        </c:scaling>
        <c:delete val="1"/>
        <c:axPos val="b"/>
        <c:numFmt formatCode="General" sourceLinked="1"/>
        <c:majorTickMark val="none"/>
        <c:minorTickMark val="none"/>
        <c:tickLblPos val="nextTo"/>
        <c:crossAx val="966568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microsoft.com/office/2007/relationships/hdphoto" Target="../media/hdphoto1.wdp"/><Relationship Id="rId7" Type="http://schemas.openxmlformats.org/officeDocument/2006/relationships/chart" Target="../charts/chart1.xml"/><Relationship Id="rId2" Type="http://schemas.openxmlformats.org/officeDocument/2006/relationships/image" Target="../media/image1.png"/><Relationship Id="rId1" Type="http://schemas.openxmlformats.org/officeDocument/2006/relationships/hyperlink" Target="#Startseite!A1"/><Relationship Id="rId6" Type="http://schemas.openxmlformats.org/officeDocument/2006/relationships/hyperlink" Target="#Konto&#252;bersicht!A1"/><Relationship Id="rId5" Type="http://schemas.openxmlformats.org/officeDocument/2006/relationships/hyperlink" Target="#Rechner!A1"/><Relationship Id="rId10" Type="http://schemas.openxmlformats.org/officeDocument/2006/relationships/chart" Target="../charts/chart4.xml"/><Relationship Id="rId4" Type="http://schemas.openxmlformats.org/officeDocument/2006/relationships/hyperlink" Target="#Eintragen!A1"/><Relationship Id="rId9" Type="http://schemas.openxmlformats.org/officeDocument/2006/relationships/chart" Target="../charts/chart3.xml"/></Relationships>
</file>

<file path=xl/drawings/_rels/drawing10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Startseite!A1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Startseite!A1"/><Relationship Id="rId6" Type="http://schemas.openxmlformats.org/officeDocument/2006/relationships/hyperlink" Target="#Konto&#252;bersicht!A1"/><Relationship Id="rId5" Type="http://schemas.openxmlformats.org/officeDocument/2006/relationships/hyperlink" Target="#Rechner!A1"/><Relationship Id="rId4" Type="http://schemas.openxmlformats.org/officeDocument/2006/relationships/hyperlink" Target="#Eintragen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Taschengeld!B10"/><Relationship Id="rId3" Type="http://schemas.microsoft.com/office/2007/relationships/hdphoto" Target="../media/hdphoto1.wdp"/><Relationship Id="rId7" Type="http://schemas.openxmlformats.org/officeDocument/2006/relationships/hyperlink" Target="#Eintr&#228;ge!B10"/><Relationship Id="rId2" Type="http://schemas.openxmlformats.org/officeDocument/2006/relationships/image" Target="../media/image1.png"/><Relationship Id="rId1" Type="http://schemas.openxmlformats.org/officeDocument/2006/relationships/hyperlink" Target="#Startseite!A1"/><Relationship Id="rId6" Type="http://schemas.openxmlformats.org/officeDocument/2006/relationships/hyperlink" Target="#Konto&#252;bersicht!A1"/><Relationship Id="rId5" Type="http://schemas.openxmlformats.org/officeDocument/2006/relationships/hyperlink" Target="#Rechner!A1"/><Relationship Id="rId4" Type="http://schemas.openxmlformats.org/officeDocument/2006/relationships/hyperlink" Target="#Eintragen!A1"/><Relationship Id="rId9" Type="http://schemas.openxmlformats.org/officeDocument/2006/relationships/hyperlink" Target="#Schulden!B10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Startseite!A1"/><Relationship Id="rId6" Type="http://schemas.openxmlformats.org/officeDocument/2006/relationships/hyperlink" Target="#Konto&#252;bersicht!A1"/><Relationship Id="rId5" Type="http://schemas.openxmlformats.org/officeDocument/2006/relationships/hyperlink" Target="#Rechner!A1"/><Relationship Id="rId4" Type="http://schemas.openxmlformats.org/officeDocument/2006/relationships/hyperlink" Target="#Eintragen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chart" Target="../charts/chart9.xml"/><Relationship Id="rId3" Type="http://schemas.microsoft.com/office/2007/relationships/hdphoto" Target="../media/hdphoto1.wdp"/><Relationship Id="rId7" Type="http://schemas.openxmlformats.org/officeDocument/2006/relationships/hyperlink" Target="#Kontost&#228;nde!B10"/><Relationship Id="rId12" Type="http://schemas.openxmlformats.org/officeDocument/2006/relationships/chart" Target="../charts/chart8.xml"/><Relationship Id="rId17" Type="http://schemas.openxmlformats.org/officeDocument/2006/relationships/chart" Target="../charts/chart10.xml"/><Relationship Id="rId2" Type="http://schemas.openxmlformats.org/officeDocument/2006/relationships/image" Target="../media/image1.png"/><Relationship Id="rId16" Type="http://schemas.openxmlformats.org/officeDocument/2006/relationships/hyperlink" Target="#DatenQRCode!A1"/><Relationship Id="rId1" Type="http://schemas.openxmlformats.org/officeDocument/2006/relationships/hyperlink" Target="#Startseite!A1"/><Relationship Id="rId6" Type="http://schemas.openxmlformats.org/officeDocument/2006/relationships/hyperlink" Target="#Konto&#252;bersicht!A1"/><Relationship Id="rId11" Type="http://schemas.openxmlformats.org/officeDocument/2006/relationships/chart" Target="../charts/chart7.xml"/><Relationship Id="rId5" Type="http://schemas.openxmlformats.org/officeDocument/2006/relationships/hyperlink" Target="#Rechner!A1"/><Relationship Id="rId15" Type="http://schemas.openxmlformats.org/officeDocument/2006/relationships/image" Target="../media/image5.png"/><Relationship Id="rId10" Type="http://schemas.openxmlformats.org/officeDocument/2006/relationships/chart" Target="../charts/chart6.xml"/><Relationship Id="rId4" Type="http://schemas.openxmlformats.org/officeDocument/2006/relationships/hyperlink" Target="#Eintragen!A1"/><Relationship Id="rId9" Type="http://schemas.openxmlformats.org/officeDocument/2006/relationships/chart" Target="../charts/chart5.xml"/><Relationship Id="rId1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Startseite!A1"/><Relationship Id="rId1" Type="http://schemas.openxmlformats.org/officeDocument/2006/relationships/hyperlink" Target="#Eintragen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Startseite!A1"/><Relationship Id="rId1" Type="http://schemas.openxmlformats.org/officeDocument/2006/relationships/hyperlink" Target="#Konto&#252;bersicht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Eintragen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Eintragen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9</xdr:col>
      <xdr:colOff>323851</xdr:colOff>
      <xdr:row>4</xdr:row>
      <xdr:rowOff>9524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43CE754B-BD29-124D-D56F-AC2B3ADA658F}"/>
            </a:ext>
          </a:extLst>
        </xdr:cNvPr>
        <xdr:cNvSpPr/>
      </xdr:nvSpPr>
      <xdr:spPr>
        <a:xfrm>
          <a:off x="1" y="0"/>
          <a:ext cx="3752850" cy="885824"/>
        </a:xfrm>
        <a:prstGeom prst="rect">
          <a:avLst/>
        </a:prstGeom>
        <a:gradFill>
          <a:gsLst>
            <a:gs pos="100000">
              <a:schemeClr val="tx1">
                <a:lumMod val="85000"/>
                <a:lumOff val="15000"/>
              </a:schemeClr>
            </a:gs>
            <a:gs pos="0">
              <a:schemeClr val="tx1"/>
            </a:gs>
          </a:gsLst>
          <a:lin ang="0" scaled="1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6</xdr:col>
      <xdr:colOff>206115</xdr:colOff>
      <xdr:row>3</xdr:row>
      <xdr:rowOff>161925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EEFB82-3DC3-5262-89EF-AFC7EC0CCD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foregroundMark x1="16213" y1="40690" x2="16213" y2="40690"/>
                      <a14:foregroundMark x1="41826" y1="41839" x2="41826" y2="41839"/>
                      <a14:foregroundMark x1="55313" y1="42069" x2="55313" y2="42069"/>
                      <a14:foregroundMark x1="57766" y1="37011" x2="57766" y2="37011"/>
                      <a14:foregroundMark x1="56948" y1="41839" x2="56948" y2="41839"/>
                      <a14:foregroundMark x1="56676" y1="39540" x2="55858" y2="44598"/>
                      <a14:foregroundMark x1="60899" y1="37241" x2="62670" y2="37931"/>
                      <a14:foregroundMark x1="58435" y1="61124" x2="56540" y2="62989"/>
                      <a14:foregroundMark x1="63079" y1="56552" x2="61638" y2="57970"/>
                      <a14:foregroundMark x1="56540" y1="62989" x2="55858" y2="62989"/>
                      <a14:foregroundMark x1="70572" y1="40460" x2="70300" y2="53793"/>
                      <a14:foregroundMark x1="77793" y1="42759" x2="77657" y2="52644"/>
                      <a14:foregroundMark x1="81199" y1="42069" x2="84332" y2="50805"/>
                      <a14:foregroundMark x1="70981" y1="51954" x2="71253" y2="63908"/>
                      <a14:foregroundMark x1="70300" y1="37241" x2="70436" y2="42069"/>
                      <a14:foregroundMark x1="69755" y1="36092" x2="70163" y2="36552"/>
                      <a14:foregroundMark x1="71253" y1="35402" x2="71253" y2="35402"/>
                      <a14:foregroundMark x1="70436" y1="64598" x2="70436" y2="64598"/>
                      <a14:foregroundMark x1="71526" y1="63908" x2="71526" y2="63908"/>
                      <a14:backgroundMark x1="59809" y1="59540" x2="59809" y2="59540"/>
                      <a14:backgroundMark x1="59809" y1="59310" x2="60082" y2="60690"/>
                      <a14:backgroundMark x1="60763" y1="58161" x2="59128" y2="60000"/>
                      <a14:backgroundMark x1="61172" y1="58161" x2="57902" y2="60000"/>
                      <a14:backgroundMark x1="61172" y1="57241" x2="58447" y2="60690"/>
                      <a14:backgroundMark x1="58174" y1="60460" x2="58174" y2="60460"/>
                    </a14:backgroundRemoval>
                  </a14:imgEffect>
                </a14:imgLayer>
              </a14:imgProps>
            </a:ext>
          </a:extLst>
        </a:blip>
        <a:srcRect l="4708" t="25714" b="28607"/>
        <a:stretch/>
      </xdr:blipFill>
      <xdr:spPr>
        <a:xfrm>
          <a:off x="28575" y="38100"/>
          <a:ext cx="2749290" cy="78105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100</xdr:row>
      <xdr:rowOff>85725</xdr:rowOff>
    </xdr:from>
    <xdr:to>
      <xdr:col>3</xdr:col>
      <xdr:colOff>190500</xdr:colOff>
      <xdr:row>102</xdr:row>
      <xdr:rowOff>76200</xdr:rowOff>
    </xdr:to>
    <xdr:sp macro="[0]!Benutzermodus" textlink="">
      <xdr:nvSpPr>
        <xdr:cNvPr id="5" name="Rechteck 4">
          <a:extLst>
            <a:ext uri="{FF2B5EF4-FFF2-40B4-BE49-F238E27FC236}">
              <a16:creationId xmlns:a16="http://schemas.microsoft.com/office/drawing/2014/main" id="{D4B52E05-5E52-E341-C5A1-6A7B862E93D1}"/>
            </a:ext>
          </a:extLst>
        </xdr:cNvPr>
        <xdr:cNvSpPr/>
      </xdr:nvSpPr>
      <xdr:spPr>
        <a:xfrm>
          <a:off x="228600" y="19135725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3</xdr:col>
      <xdr:colOff>247650</xdr:colOff>
      <xdr:row>100</xdr:row>
      <xdr:rowOff>85725</xdr:rowOff>
    </xdr:from>
    <xdr:to>
      <xdr:col>7</xdr:col>
      <xdr:colOff>114300</xdr:colOff>
      <xdr:row>102</xdr:row>
      <xdr:rowOff>76200</xdr:rowOff>
    </xdr:to>
    <xdr:sp macro="[0]!Entwickleranfordern" textlink="">
      <xdr:nvSpPr>
        <xdr:cNvPr id="6" name="Rechteck 5">
          <a:extLst>
            <a:ext uri="{FF2B5EF4-FFF2-40B4-BE49-F238E27FC236}">
              <a16:creationId xmlns:a16="http://schemas.microsoft.com/office/drawing/2014/main" id="{0B69EB2C-77A4-AF0F-740A-6F2411D13033}"/>
            </a:ext>
          </a:extLst>
        </xdr:cNvPr>
        <xdr:cNvSpPr/>
      </xdr:nvSpPr>
      <xdr:spPr>
        <a:xfrm>
          <a:off x="1676400" y="19135725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  <xdr:twoCellAnchor>
    <xdr:from>
      <xdr:col>37</xdr:col>
      <xdr:colOff>38100</xdr:colOff>
      <xdr:row>1</xdr:row>
      <xdr:rowOff>190500</xdr:rowOff>
    </xdr:from>
    <xdr:to>
      <xdr:col>40</xdr:col>
      <xdr:colOff>76200</xdr:colOff>
      <xdr:row>3</xdr:row>
      <xdr:rowOff>0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A54CC5DB-39C4-8FA2-A18C-096149257312}"/>
            </a:ext>
          </a:extLst>
        </xdr:cNvPr>
        <xdr:cNvSpPr/>
      </xdr:nvSpPr>
      <xdr:spPr>
        <a:xfrm>
          <a:off x="14420850" y="409575"/>
          <a:ext cx="1181100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Gesamt</a:t>
          </a:r>
          <a:r>
            <a:rPr lang="de-CH" sz="1200" baseline="0">
              <a:solidFill>
                <a:schemeClr val="bg1">
                  <a:lumMod val="65000"/>
                </a:schemeClr>
              </a:solidFill>
            </a:rPr>
            <a:t> in CHF:</a:t>
          </a:r>
          <a:endParaRPr lang="de-CH" sz="1200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>
    <xdr:from>
      <xdr:col>32</xdr:col>
      <xdr:colOff>200025</xdr:colOff>
      <xdr:row>1</xdr:row>
      <xdr:rowOff>200025</xdr:rowOff>
    </xdr:from>
    <xdr:to>
      <xdr:col>35</xdr:col>
      <xdr:colOff>76200</xdr:colOff>
      <xdr:row>3</xdr:row>
      <xdr:rowOff>9525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CAD904FE-F7A4-E247-EFD7-64705E7B5CB6}"/>
            </a:ext>
          </a:extLst>
        </xdr:cNvPr>
        <xdr:cNvSpPr/>
      </xdr:nvSpPr>
      <xdr:spPr>
        <a:xfrm>
          <a:off x="12392025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Euro:</a:t>
          </a:r>
        </a:p>
      </xdr:txBody>
    </xdr:sp>
    <xdr:clientData/>
  </xdr:twoCellAnchor>
  <xdr:twoCellAnchor>
    <xdr:from>
      <xdr:col>27</xdr:col>
      <xdr:colOff>190500</xdr:colOff>
      <xdr:row>1</xdr:row>
      <xdr:rowOff>200025</xdr:rowOff>
    </xdr:from>
    <xdr:to>
      <xdr:col>30</xdr:col>
      <xdr:colOff>66675</xdr:colOff>
      <xdr:row>3</xdr:row>
      <xdr:rowOff>9525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4B2E81F7-4D3A-AEFA-0724-C146683E21CE}"/>
            </a:ext>
          </a:extLst>
        </xdr:cNvPr>
        <xdr:cNvSpPr/>
      </xdr:nvSpPr>
      <xdr:spPr>
        <a:xfrm>
          <a:off x="10477500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Franken:</a:t>
          </a:r>
        </a:p>
      </xdr:txBody>
    </xdr:sp>
    <xdr:clientData/>
  </xdr:twoCellAnchor>
  <xdr:twoCellAnchor>
    <xdr:from>
      <xdr:col>8</xdr:col>
      <xdr:colOff>114300</xdr:colOff>
      <xdr:row>1</xdr:row>
      <xdr:rowOff>66675</xdr:rowOff>
    </xdr:from>
    <xdr:to>
      <xdr:col>11</xdr:col>
      <xdr:colOff>152400</xdr:colOff>
      <xdr:row>2</xdr:row>
      <xdr:rowOff>200025</xdr:rowOff>
    </xdr:to>
    <xdr:sp macro="" textlink="">
      <xdr:nvSpPr>
        <xdr:cNvPr id="11" name="Rechtec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75B831-E3C7-6681-CFB9-3B67C8897AE2}"/>
            </a:ext>
          </a:extLst>
        </xdr:cNvPr>
        <xdr:cNvSpPr/>
      </xdr:nvSpPr>
      <xdr:spPr>
        <a:xfrm>
          <a:off x="34480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gradFill flip="none" rotWithShape="1"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  <a:tileRect r="-100000" b="-100000"/>
              </a:gradFill>
            </a:rPr>
            <a:t>Startseite</a:t>
          </a:r>
        </a:p>
      </xdr:txBody>
    </xdr:sp>
    <xdr:clientData/>
  </xdr:twoCellAnchor>
  <xdr:twoCellAnchor>
    <xdr:from>
      <xdr:col>12</xdr:col>
      <xdr:colOff>371475</xdr:colOff>
      <xdr:row>1</xdr:row>
      <xdr:rowOff>66675</xdr:rowOff>
    </xdr:from>
    <xdr:to>
      <xdr:col>16</xdr:col>
      <xdr:colOff>28575</xdr:colOff>
      <xdr:row>2</xdr:row>
      <xdr:rowOff>200025</xdr:rowOff>
    </xdr:to>
    <xdr:sp macro="" textlink="">
      <xdr:nvSpPr>
        <xdr:cNvPr id="13" name="Rechteck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B06679-69EE-4924-88C8-D14574BBDB4C}"/>
            </a:ext>
          </a:extLst>
        </xdr:cNvPr>
        <xdr:cNvSpPr/>
      </xdr:nvSpPr>
      <xdr:spPr>
        <a:xfrm>
          <a:off x="5229225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Eintragen</a:t>
          </a:r>
        </a:p>
      </xdr:txBody>
    </xdr:sp>
    <xdr:clientData/>
  </xdr:twoCellAnchor>
  <xdr:twoCellAnchor>
    <xdr:from>
      <xdr:col>17</xdr:col>
      <xdr:colOff>228600</xdr:colOff>
      <xdr:row>1</xdr:row>
      <xdr:rowOff>66675</xdr:rowOff>
    </xdr:from>
    <xdr:to>
      <xdr:col>20</xdr:col>
      <xdr:colOff>266700</xdr:colOff>
      <xdr:row>2</xdr:row>
      <xdr:rowOff>200025</xdr:rowOff>
    </xdr:to>
    <xdr:sp macro="" textlink="">
      <xdr:nvSpPr>
        <xdr:cNvPr id="15" name="Rechteck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4CA6967-F242-477A-82BF-C3210A74EBD4}"/>
            </a:ext>
          </a:extLst>
        </xdr:cNvPr>
        <xdr:cNvSpPr/>
      </xdr:nvSpPr>
      <xdr:spPr>
        <a:xfrm>
          <a:off x="69913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Rechner</a:t>
          </a:r>
        </a:p>
      </xdr:txBody>
    </xdr:sp>
    <xdr:clientData/>
  </xdr:twoCellAnchor>
  <xdr:twoCellAnchor>
    <xdr:from>
      <xdr:col>22</xdr:col>
      <xdr:colOff>47624</xdr:colOff>
      <xdr:row>1</xdr:row>
      <xdr:rowOff>66675</xdr:rowOff>
    </xdr:from>
    <xdr:to>
      <xdr:col>26</xdr:col>
      <xdr:colOff>190499</xdr:colOff>
      <xdr:row>2</xdr:row>
      <xdr:rowOff>200025</xdr:rowOff>
    </xdr:to>
    <xdr:sp macro="" textlink="">
      <xdr:nvSpPr>
        <xdr:cNvPr id="16" name="Rechteck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659D7C1-1798-4957-8B42-AD67839F4C3D}"/>
            </a:ext>
          </a:extLst>
        </xdr:cNvPr>
        <xdr:cNvSpPr/>
      </xdr:nvSpPr>
      <xdr:spPr>
        <a:xfrm>
          <a:off x="8715374" y="285750"/>
          <a:ext cx="1666875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Kontoübersicht</a:t>
          </a:r>
        </a:p>
      </xdr:txBody>
    </xdr:sp>
    <xdr:clientData/>
  </xdr:twoCellAnchor>
  <xdr:twoCellAnchor>
    <xdr:from>
      <xdr:col>0</xdr:col>
      <xdr:colOff>470692</xdr:colOff>
      <xdr:row>15</xdr:row>
      <xdr:rowOff>66675</xdr:rowOff>
    </xdr:from>
    <xdr:to>
      <xdr:col>44</xdr:col>
      <xdr:colOff>266700</xdr:colOff>
      <xdr:row>31</xdr:row>
      <xdr:rowOff>38100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63B04B84-4AF8-409A-AFCC-FB9500C82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14</xdr:row>
      <xdr:rowOff>161925</xdr:rowOff>
    </xdr:from>
    <xdr:to>
      <xdr:col>44</xdr:col>
      <xdr:colOff>314325</xdr:colOff>
      <xdr:row>31</xdr:row>
      <xdr:rowOff>9526</xdr:rowOff>
    </xdr:to>
    <xdr:sp macro="" textlink="">
      <xdr:nvSpPr>
        <xdr:cNvPr id="17" name="Rechteck: abgerundete Ecken 16">
          <a:extLst>
            <a:ext uri="{FF2B5EF4-FFF2-40B4-BE49-F238E27FC236}">
              <a16:creationId xmlns:a16="http://schemas.microsoft.com/office/drawing/2014/main" id="{CCB17C29-5300-490E-AD27-61F57500D6A3}"/>
            </a:ext>
          </a:extLst>
        </xdr:cNvPr>
        <xdr:cNvSpPr/>
      </xdr:nvSpPr>
      <xdr:spPr>
        <a:xfrm>
          <a:off x="695325" y="3038475"/>
          <a:ext cx="16668750" cy="3086101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19050</xdr:colOff>
      <xdr:row>12</xdr:row>
      <xdr:rowOff>76201</xdr:rowOff>
    </xdr:from>
    <xdr:to>
      <xdr:col>44</xdr:col>
      <xdr:colOff>324410</xdr:colOff>
      <xdr:row>15</xdr:row>
      <xdr:rowOff>171451</xdr:rowOff>
    </xdr:to>
    <xdr:sp macro="" textlink="">
      <xdr:nvSpPr>
        <xdr:cNvPr id="18" name="Rechteck: obere Ecken abgerundet 17">
          <a:extLst>
            <a:ext uri="{FF2B5EF4-FFF2-40B4-BE49-F238E27FC236}">
              <a16:creationId xmlns:a16="http://schemas.microsoft.com/office/drawing/2014/main" id="{456ACCB6-8EC0-440F-B2C0-35D6EF6A7310}"/>
            </a:ext>
          </a:extLst>
        </xdr:cNvPr>
        <xdr:cNvSpPr/>
      </xdr:nvSpPr>
      <xdr:spPr>
        <a:xfrm>
          <a:off x="685800" y="2571751"/>
          <a:ext cx="16688360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>
              <a:solidFill>
                <a:schemeClr val="bg1"/>
              </a:solidFill>
            </a:rPr>
            <a:t> Guthaben CHF und Euro</a:t>
          </a:r>
        </a:p>
      </xdr:txBody>
    </xdr:sp>
    <xdr:clientData/>
  </xdr:twoCellAnchor>
  <xdr:twoCellAnchor>
    <xdr:from>
      <xdr:col>1</xdr:col>
      <xdr:colOff>19050</xdr:colOff>
      <xdr:row>34</xdr:row>
      <xdr:rowOff>123826</xdr:rowOff>
    </xdr:from>
    <xdr:to>
      <xdr:col>16</xdr:col>
      <xdr:colOff>257175</xdr:colOff>
      <xdr:row>48</xdr:row>
      <xdr:rowOff>38100</xdr:rowOff>
    </xdr:to>
    <xdr:sp macro="" textlink="">
      <xdr:nvSpPr>
        <xdr:cNvPr id="19" name="Rechteck: abgerundete Ecken 18">
          <a:extLst>
            <a:ext uri="{FF2B5EF4-FFF2-40B4-BE49-F238E27FC236}">
              <a16:creationId xmlns:a16="http://schemas.microsoft.com/office/drawing/2014/main" id="{075EF017-95CC-2F20-48E5-5344B066B737}"/>
            </a:ext>
          </a:extLst>
        </xdr:cNvPr>
        <xdr:cNvSpPr/>
      </xdr:nvSpPr>
      <xdr:spPr>
        <a:xfrm>
          <a:off x="685800" y="6810376"/>
          <a:ext cx="5953125" cy="2581274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9524</xdr:colOff>
      <xdr:row>32</xdr:row>
      <xdr:rowOff>38101</xdr:rowOff>
    </xdr:from>
    <xdr:to>
      <xdr:col>16</xdr:col>
      <xdr:colOff>266700</xdr:colOff>
      <xdr:row>35</xdr:row>
      <xdr:rowOff>133351</xdr:rowOff>
    </xdr:to>
    <xdr:sp macro="" textlink="">
      <xdr:nvSpPr>
        <xdr:cNvPr id="20" name="Rechteck: obere Ecken abgerundet 19">
          <a:extLst>
            <a:ext uri="{FF2B5EF4-FFF2-40B4-BE49-F238E27FC236}">
              <a16:creationId xmlns:a16="http://schemas.microsoft.com/office/drawing/2014/main" id="{6781A728-EFF8-B1CA-68C6-D179C1CA5884}"/>
            </a:ext>
          </a:extLst>
        </xdr:cNvPr>
        <xdr:cNvSpPr/>
      </xdr:nvSpPr>
      <xdr:spPr>
        <a:xfrm>
          <a:off x="676274" y="6343651"/>
          <a:ext cx="5972176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Vergleich Euro-Franken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114300</xdr:colOff>
      <xdr:row>34</xdr:row>
      <xdr:rowOff>133351</xdr:rowOff>
    </xdr:from>
    <xdr:to>
      <xdr:col>44</xdr:col>
      <xdr:colOff>295275</xdr:colOff>
      <xdr:row>48</xdr:row>
      <xdr:rowOff>47625</xdr:rowOff>
    </xdr:to>
    <xdr:sp macro="" textlink="">
      <xdr:nvSpPr>
        <xdr:cNvPr id="21" name="Rechteck: abgerundete Ecken 20">
          <a:extLst>
            <a:ext uri="{FF2B5EF4-FFF2-40B4-BE49-F238E27FC236}">
              <a16:creationId xmlns:a16="http://schemas.microsoft.com/office/drawing/2014/main" id="{83C12EC1-9EB2-6CA3-100D-5605207B03D0}"/>
            </a:ext>
          </a:extLst>
        </xdr:cNvPr>
        <xdr:cNvSpPr/>
      </xdr:nvSpPr>
      <xdr:spPr>
        <a:xfrm>
          <a:off x="6877050" y="6610351"/>
          <a:ext cx="10467975" cy="2581274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17</xdr:col>
      <xdr:colOff>104775</xdr:colOff>
      <xdr:row>32</xdr:row>
      <xdr:rowOff>47626</xdr:rowOff>
    </xdr:from>
    <xdr:to>
      <xdr:col>44</xdr:col>
      <xdr:colOff>304800</xdr:colOff>
      <xdr:row>35</xdr:row>
      <xdr:rowOff>142876</xdr:rowOff>
    </xdr:to>
    <xdr:sp macro="" textlink="">
      <xdr:nvSpPr>
        <xdr:cNvPr id="22" name="Rechteck: obere Ecken abgerundet 21">
          <a:extLst>
            <a:ext uri="{FF2B5EF4-FFF2-40B4-BE49-F238E27FC236}">
              <a16:creationId xmlns:a16="http://schemas.microsoft.com/office/drawing/2014/main" id="{79299D47-303B-BA2D-5EF4-229711315A53}"/>
            </a:ext>
          </a:extLst>
        </xdr:cNvPr>
        <xdr:cNvSpPr/>
      </xdr:nvSpPr>
      <xdr:spPr>
        <a:xfrm>
          <a:off x="6867525" y="6143626"/>
          <a:ext cx="10487025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Einnahmen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20</xdr:col>
      <xdr:colOff>234462</xdr:colOff>
      <xdr:row>36</xdr:row>
      <xdr:rowOff>123825</xdr:rowOff>
    </xdr:from>
    <xdr:to>
      <xdr:col>44</xdr:col>
      <xdr:colOff>38099</xdr:colOff>
      <xdr:row>47</xdr:row>
      <xdr:rowOff>76200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654F90B6-8B85-4BC4-9DB2-346AA8A2C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232995</xdr:colOff>
      <xdr:row>46</xdr:row>
      <xdr:rowOff>88656</xdr:rowOff>
    </xdr:from>
    <xdr:to>
      <xdr:col>10</xdr:col>
      <xdr:colOff>340995</xdr:colOff>
      <xdr:row>47</xdr:row>
      <xdr:rowOff>6156</xdr:rowOff>
    </xdr:to>
    <xdr:sp macro="" textlink="">
      <xdr:nvSpPr>
        <xdr:cNvPr id="26" name="Rechteck 25">
          <a:extLst>
            <a:ext uri="{FF2B5EF4-FFF2-40B4-BE49-F238E27FC236}">
              <a16:creationId xmlns:a16="http://schemas.microsoft.com/office/drawing/2014/main" id="{437ECB9B-97F8-AD2E-9B1C-7C718B2AFEA3}"/>
            </a:ext>
          </a:extLst>
        </xdr:cNvPr>
        <xdr:cNvSpPr/>
      </xdr:nvSpPr>
      <xdr:spPr>
        <a:xfrm>
          <a:off x="4328745" y="8858983"/>
          <a:ext cx="108000" cy="108000"/>
        </a:xfrm>
        <a:prstGeom prst="rect">
          <a:avLst/>
        </a:prstGeom>
        <a:solidFill>
          <a:srgbClr val="FFAF0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10</xdr:col>
      <xdr:colOff>300402</xdr:colOff>
      <xdr:row>45</xdr:row>
      <xdr:rowOff>131885</xdr:rowOff>
    </xdr:from>
    <xdr:to>
      <xdr:col>12</xdr:col>
      <xdr:colOff>190499</xdr:colOff>
      <xdr:row>47</xdr:row>
      <xdr:rowOff>131885</xdr:rowOff>
    </xdr:to>
    <xdr:sp macro="" textlink="">
      <xdr:nvSpPr>
        <xdr:cNvPr id="27" name="Textfeld 26">
          <a:extLst>
            <a:ext uri="{FF2B5EF4-FFF2-40B4-BE49-F238E27FC236}">
              <a16:creationId xmlns:a16="http://schemas.microsoft.com/office/drawing/2014/main" id="{939D925B-7E20-A632-A2C1-4BD06EE9F3A7}"/>
            </a:ext>
          </a:extLst>
        </xdr:cNvPr>
        <xdr:cNvSpPr txBox="1"/>
      </xdr:nvSpPr>
      <xdr:spPr>
        <a:xfrm>
          <a:off x="4396152" y="8711712"/>
          <a:ext cx="652097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1800">
              <a:solidFill>
                <a:srgbClr val="FFAF01"/>
              </a:solidFill>
            </a:rPr>
            <a:t>Euro</a:t>
          </a:r>
        </a:p>
      </xdr:txBody>
    </xdr:sp>
    <xdr:clientData/>
  </xdr:twoCellAnchor>
  <xdr:twoCellAnchor>
    <xdr:from>
      <xdr:col>12</xdr:col>
      <xdr:colOff>189033</xdr:colOff>
      <xdr:row>46</xdr:row>
      <xdr:rowOff>95983</xdr:rowOff>
    </xdr:from>
    <xdr:to>
      <xdr:col>12</xdr:col>
      <xdr:colOff>297033</xdr:colOff>
      <xdr:row>47</xdr:row>
      <xdr:rowOff>13483</xdr:rowOff>
    </xdr:to>
    <xdr:sp macro="" textlink="">
      <xdr:nvSpPr>
        <xdr:cNvPr id="28" name="Rechteck 27">
          <a:extLst>
            <a:ext uri="{FF2B5EF4-FFF2-40B4-BE49-F238E27FC236}">
              <a16:creationId xmlns:a16="http://schemas.microsoft.com/office/drawing/2014/main" id="{30A365B6-01E4-9285-EBCF-82D67E9A4219}"/>
            </a:ext>
          </a:extLst>
        </xdr:cNvPr>
        <xdr:cNvSpPr/>
      </xdr:nvSpPr>
      <xdr:spPr>
        <a:xfrm>
          <a:off x="5046783" y="8866310"/>
          <a:ext cx="108000" cy="108000"/>
        </a:xfrm>
        <a:prstGeom prst="rect">
          <a:avLst/>
        </a:prstGeom>
        <a:solidFill>
          <a:srgbClr val="FF6E0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256440</xdr:colOff>
      <xdr:row>45</xdr:row>
      <xdr:rowOff>139212</xdr:rowOff>
    </xdr:from>
    <xdr:to>
      <xdr:col>15</xdr:col>
      <xdr:colOff>80595</xdr:colOff>
      <xdr:row>47</xdr:row>
      <xdr:rowOff>139212</xdr:rowOff>
    </xdr:to>
    <xdr:sp macro="" textlink="">
      <xdr:nvSpPr>
        <xdr:cNvPr id="29" name="Textfeld 28">
          <a:extLst>
            <a:ext uri="{FF2B5EF4-FFF2-40B4-BE49-F238E27FC236}">
              <a16:creationId xmlns:a16="http://schemas.microsoft.com/office/drawing/2014/main" id="{EB883740-FB5E-09BA-6CF9-AEDFB731A856}"/>
            </a:ext>
          </a:extLst>
        </xdr:cNvPr>
        <xdr:cNvSpPr txBox="1"/>
      </xdr:nvSpPr>
      <xdr:spPr>
        <a:xfrm>
          <a:off x="5114190" y="8719039"/>
          <a:ext cx="96715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1800">
              <a:solidFill>
                <a:srgbClr val="FF6E01"/>
              </a:solidFill>
            </a:rPr>
            <a:t>Franken</a:t>
          </a:r>
        </a:p>
      </xdr:txBody>
    </xdr:sp>
    <xdr:clientData/>
  </xdr:twoCellAnchor>
  <xdr:twoCellAnchor>
    <xdr:from>
      <xdr:col>17</xdr:col>
      <xdr:colOff>373673</xdr:colOff>
      <xdr:row>40</xdr:row>
      <xdr:rowOff>22713</xdr:rowOff>
    </xdr:from>
    <xdr:to>
      <xdr:col>18</xdr:col>
      <xdr:colOff>100673</xdr:colOff>
      <xdr:row>40</xdr:row>
      <xdr:rowOff>130713</xdr:rowOff>
    </xdr:to>
    <xdr:sp macro="" textlink="">
      <xdr:nvSpPr>
        <xdr:cNvPr id="30" name="Rechteck 29">
          <a:extLst>
            <a:ext uri="{FF2B5EF4-FFF2-40B4-BE49-F238E27FC236}">
              <a16:creationId xmlns:a16="http://schemas.microsoft.com/office/drawing/2014/main" id="{C37E6733-C43E-40EE-89FA-E62E1691AB1F}"/>
            </a:ext>
          </a:extLst>
        </xdr:cNvPr>
        <xdr:cNvSpPr/>
      </xdr:nvSpPr>
      <xdr:spPr>
        <a:xfrm>
          <a:off x="7136423" y="7650040"/>
          <a:ext cx="108000" cy="108000"/>
        </a:xfrm>
        <a:prstGeom prst="rect">
          <a:avLst/>
        </a:prstGeom>
        <a:solidFill>
          <a:srgbClr val="FFAF0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18</xdr:col>
      <xdr:colOff>60080</xdr:colOff>
      <xdr:row>39</xdr:row>
      <xdr:rowOff>65942</xdr:rowOff>
    </xdr:from>
    <xdr:to>
      <xdr:col>19</xdr:col>
      <xdr:colOff>331177</xdr:colOff>
      <xdr:row>41</xdr:row>
      <xdr:rowOff>65942</xdr:rowOff>
    </xdr:to>
    <xdr:sp macro="" textlink="">
      <xdr:nvSpPr>
        <xdr:cNvPr id="31" name="Textfeld 30">
          <a:extLst>
            <a:ext uri="{FF2B5EF4-FFF2-40B4-BE49-F238E27FC236}">
              <a16:creationId xmlns:a16="http://schemas.microsoft.com/office/drawing/2014/main" id="{D1808539-4775-4C76-A6AB-4B377147CD87}"/>
            </a:ext>
          </a:extLst>
        </xdr:cNvPr>
        <xdr:cNvSpPr txBox="1"/>
      </xdr:nvSpPr>
      <xdr:spPr>
        <a:xfrm>
          <a:off x="7203830" y="7502769"/>
          <a:ext cx="652097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1800">
              <a:solidFill>
                <a:srgbClr val="FFAF01"/>
              </a:solidFill>
            </a:rPr>
            <a:t>Euro</a:t>
          </a:r>
        </a:p>
      </xdr:txBody>
    </xdr:sp>
    <xdr:clientData/>
  </xdr:twoCellAnchor>
  <xdr:twoCellAnchor>
    <xdr:from>
      <xdr:col>17</xdr:col>
      <xdr:colOff>380999</xdr:colOff>
      <xdr:row>43</xdr:row>
      <xdr:rowOff>30040</xdr:rowOff>
    </xdr:from>
    <xdr:to>
      <xdr:col>18</xdr:col>
      <xdr:colOff>107999</xdr:colOff>
      <xdr:row>43</xdr:row>
      <xdr:rowOff>138040</xdr:rowOff>
    </xdr:to>
    <xdr:sp macro="" textlink="">
      <xdr:nvSpPr>
        <xdr:cNvPr id="32" name="Rechteck 31">
          <a:extLst>
            <a:ext uri="{FF2B5EF4-FFF2-40B4-BE49-F238E27FC236}">
              <a16:creationId xmlns:a16="http://schemas.microsoft.com/office/drawing/2014/main" id="{1ADEE454-5847-48D6-938D-694208352187}"/>
            </a:ext>
          </a:extLst>
        </xdr:cNvPr>
        <xdr:cNvSpPr/>
      </xdr:nvSpPr>
      <xdr:spPr>
        <a:xfrm>
          <a:off x="7143749" y="8228867"/>
          <a:ext cx="108000" cy="108000"/>
        </a:xfrm>
        <a:prstGeom prst="rect">
          <a:avLst/>
        </a:prstGeom>
        <a:solidFill>
          <a:srgbClr val="FF6E0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18</xdr:col>
      <xdr:colOff>67406</xdr:colOff>
      <xdr:row>42</xdr:row>
      <xdr:rowOff>73269</xdr:rowOff>
    </xdr:from>
    <xdr:to>
      <xdr:col>20</xdr:col>
      <xdr:colOff>272561</xdr:colOff>
      <xdr:row>44</xdr:row>
      <xdr:rowOff>73269</xdr:rowOff>
    </xdr:to>
    <xdr:sp macro="" textlink="">
      <xdr:nvSpPr>
        <xdr:cNvPr id="33" name="Textfeld 32">
          <a:extLst>
            <a:ext uri="{FF2B5EF4-FFF2-40B4-BE49-F238E27FC236}">
              <a16:creationId xmlns:a16="http://schemas.microsoft.com/office/drawing/2014/main" id="{7B21A34A-FA0B-4747-B659-298D47DCBBE8}"/>
            </a:ext>
          </a:extLst>
        </xdr:cNvPr>
        <xdr:cNvSpPr txBox="1"/>
      </xdr:nvSpPr>
      <xdr:spPr>
        <a:xfrm>
          <a:off x="7211156" y="8081596"/>
          <a:ext cx="96715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1800">
              <a:solidFill>
                <a:srgbClr val="FF6E01"/>
              </a:solidFill>
            </a:rPr>
            <a:t>Franken</a:t>
          </a:r>
        </a:p>
      </xdr:txBody>
    </xdr:sp>
    <xdr:clientData/>
  </xdr:twoCellAnchor>
  <xdr:twoCellAnchor>
    <xdr:from>
      <xdr:col>1</xdr:col>
      <xdr:colOff>19051</xdr:colOff>
      <xdr:row>51</xdr:row>
      <xdr:rowOff>161926</xdr:rowOff>
    </xdr:from>
    <xdr:to>
      <xdr:col>13</xdr:col>
      <xdr:colOff>276225</xdr:colOff>
      <xdr:row>62</xdr:row>
      <xdr:rowOff>28575</xdr:rowOff>
    </xdr:to>
    <xdr:sp macro="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079E0AE8-1917-FA7C-51D0-ACF2A3475467}"/>
            </a:ext>
          </a:extLst>
        </xdr:cNvPr>
        <xdr:cNvSpPr/>
      </xdr:nvSpPr>
      <xdr:spPr>
        <a:xfrm>
          <a:off x="685801" y="9877426"/>
          <a:ext cx="4829174" cy="1962149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9525</xdr:colOff>
      <xdr:row>49</xdr:row>
      <xdr:rowOff>66676</xdr:rowOff>
    </xdr:from>
    <xdr:to>
      <xdr:col>13</xdr:col>
      <xdr:colOff>282153</xdr:colOff>
      <xdr:row>52</xdr:row>
      <xdr:rowOff>161926</xdr:rowOff>
    </xdr:to>
    <xdr:sp macro="" textlink="">
      <xdr:nvSpPr>
        <xdr:cNvPr id="4" name="Rechteck: obere Ecken abgerundet 3">
          <a:extLst>
            <a:ext uri="{FF2B5EF4-FFF2-40B4-BE49-F238E27FC236}">
              <a16:creationId xmlns:a16="http://schemas.microsoft.com/office/drawing/2014/main" id="{96670BAA-61F9-2D04-8D41-F6DBDE2A114F}"/>
            </a:ext>
          </a:extLst>
        </xdr:cNvPr>
        <xdr:cNvSpPr/>
      </xdr:nvSpPr>
      <xdr:spPr>
        <a:xfrm>
          <a:off x="676275" y="9401176"/>
          <a:ext cx="4844628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Umrechner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123825</xdr:colOff>
      <xdr:row>29</xdr:row>
      <xdr:rowOff>38100</xdr:rowOff>
    </xdr:from>
    <xdr:to>
      <xdr:col>5</xdr:col>
      <xdr:colOff>104775</xdr:colOff>
      <xdr:row>30</xdr:row>
      <xdr:rowOff>104775</xdr:rowOff>
    </xdr:to>
    <xdr:sp macro="" textlink="">
      <xdr:nvSpPr>
        <xdr:cNvPr id="14" name="Textfeld 13">
          <a:extLst>
            <a:ext uri="{FF2B5EF4-FFF2-40B4-BE49-F238E27FC236}">
              <a16:creationId xmlns:a16="http://schemas.microsoft.com/office/drawing/2014/main" id="{33FAE204-C46A-250F-45F8-D0D606404C87}"/>
            </a:ext>
          </a:extLst>
        </xdr:cNvPr>
        <xdr:cNvSpPr txBox="1"/>
      </xdr:nvSpPr>
      <xdr:spPr>
        <a:xfrm>
          <a:off x="1552575" y="5562600"/>
          <a:ext cx="74295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>
              <a:solidFill>
                <a:schemeClr val="tx1">
                  <a:lumMod val="50000"/>
                  <a:lumOff val="50000"/>
                </a:schemeClr>
              </a:solidFill>
            </a:rPr>
            <a:t>Heute</a:t>
          </a:r>
        </a:p>
      </xdr:txBody>
    </xdr:sp>
    <xdr:clientData/>
  </xdr:twoCellAnchor>
  <xdr:twoCellAnchor>
    <xdr:from>
      <xdr:col>14</xdr:col>
      <xdr:colOff>152401</xdr:colOff>
      <xdr:row>51</xdr:row>
      <xdr:rowOff>152401</xdr:rowOff>
    </xdr:from>
    <xdr:to>
      <xdr:col>28</xdr:col>
      <xdr:colOff>219075</xdr:colOff>
      <xdr:row>62</xdr:row>
      <xdr:rowOff>19050</xdr:rowOff>
    </xdr:to>
    <xdr:sp macro="" textlink="">
      <xdr:nvSpPr>
        <xdr:cNvPr id="25" name="Rechteck: abgerundete Ecken 24">
          <a:extLst>
            <a:ext uri="{FF2B5EF4-FFF2-40B4-BE49-F238E27FC236}">
              <a16:creationId xmlns:a16="http://schemas.microsoft.com/office/drawing/2014/main" id="{813985C9-1511-C1F4-ECEB-2254B054AA51}"/>
            </a:ext>
          </a:extLst>
        </xdr:cNvPr>
        <xdr:cNvSpPr/>
      </xdr:nvSpPr>
      <xdr:spPr>
        <a:xfrm>
          <a:off x="5772151" y="9867901"/>
          <a:ext cx="5400674" cy="1962149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142875</xdr:colOff>
      <xdr:row>49</xdr:row>
      <xdr:rowOff>76201</xdr:rowOff>
    </xdr:from>
    <xdr:to>
      <xdr:col>28</xdr:col>
      <xdr:colOff>226832</xdr:colOff>
      <xdr:row>52</xdr:row>
      <xdr:rowOff>171451</xdr:rowOff>
    </xdr:to>
    <xdr:sp macro="" textlink="">
      <xdr:nvSpPr>
        <xdr:cNvPr id="34" name="Rechteck: obere Ecken abgerundet 33">
          <a:extLst>
            <a:ext uri="{FF2B5EF4-FFF2-40B4-BE49-F238E27FC236}">
              <a16:creationId xmlns:a16="http://schemas.microsoft.com/office/drawing/2014/main" id="{A41BF2AC-CA62-9481-E206-45E547580F5B}"/>
            </a:ext>
          </a:extLst>
        </xdr:cNvPr>
        <xdr:cNvSpPr/>
      </xdr:nvSpPr>
      <xdr:spPr>
        <a:xfrm>
          <a:off x="5762625" y="9410701"/>
          <a:ext cx="5417957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Ausgabe-Empfehlung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29</xdr:col>
      <xdr:colOff>85725</xdr:colOff>
      <xdr:row>51</xdr:row>
      <xdr:rowOff>142876</xdr:rowOff>
    </xdr:from>
    <xdr:to>
      <xdr:col>44</xdr:col>
      <xdr:colOff>295274</xdr:colOff>
      <xdr:row>62</xdr:row>
      <xdr:rowOff>9525</xdr:rowOff>
    </xdr:to>
    <xdr:sp macro="" textlink="">
      <xdr:nvSpPr>
        <xdr:cNvPr id="35" name="Rechteck: abgerundete Ecken 34">
          <a:extLst>
            <a:ext uri="{FF2B5EF4-FFF2-40B4-BE49-F238E27FC236}">
              <a16:creationId xmlns:a16="http://schemas.microsoft.com/office/drawing/2014/main" id="{554B1CD7-8D4E-9E62-CE32-056B7F54F1DF}"/>
            </a:ext>
          </a:extLst>
        </xdr:cNvPr>
        <xdr:cNvSpPr/>
      </xdr:nvSpPr>
      <xdr:spPr>
        <a:xfrm>
          <a:off x="11420475" y="9858376"/>
          <a:ext cx="5924549" cy="1962149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29</xdr:col>
      <xdr:colOff>76200</xdr:colOff>
      <xdr:row>49</xdr:row>
      <xdr:rowOff>76201</xdr:rowOff>
    </xdr:from>
    <xdr:to>
      <xdr:col>44</xdr:col>
      <xdr:colOff>304708</xdr:colOff>
      <xdr:row>52</xdr:row>
      <xdr:rowOff>171451</xdr:rowOff>
    </xdr:to>
    <xdr:sp macro="" textlink="">
      <xdr:nvSpPr>
        <xdr:cNvPr id="36" name="Rechteck: obere Ecken abgerundet 35">
          <a:extLst>
            <a:ext uri="{FF2B5EF4-FFF2-40B4-BE49-F238E27FC236}">
              <a16:creationId xmlns:a16="http://schemas.microsoft.com/office/drawing/2014/main" id="{089A77C4-3377-06D6-E640-92A1C7400E49}"/>
            </a:ext>
          </a:extLst>
        </xdr:cNvPr>
        <xdr:cNvSpPr/>
      </xdr:nvSpPr>
      <xdr:spPr>
        <a:xfrm>
          <a:off x="11410950" y="9410701"/>
          <a:ext cx="5943508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Letzter Eintrag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9525</xdr:colOff>
      <xdr:row>35</xdr:row>
      <xdr:rowOff>180975</xdr:rowOff>
    </xdr:from>
    <xdr:to>
      <xdr:col>15</xdr:col>
      <xdr:colOff>266700</xdr:colOff>
      <xdr:row>46</xdr:row>
      <xdr:rowOff>66675</xdr:rowOff>
    </xdr:to>
    <xdr:graphicFrame macro="">
      <xdr:nvGraphicFramePr>
        <xdr:cNvPr id="37" name="Diagramm 36">
          <a:extLst>
            <a:ext uri="{FF2B5EF4-FFF2-40B4-BE49-F238E27FC236}">
              <a16:creationId xmlns:a16="http://schemas.microsoft.com/office/drawing/2014/main" id="{48972F31-7952-43C7-A43E-C7FFD209C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73</xdr:row>
      <xdr:rowOff>57150</xdr:rowOff>
    </xdr:from>
    <xdr:to>
      <xdr:col>44</xdr:col>
      <xdr:colOff>285749</xdr:colOff>
      <xdr:row>75</xdr:row>
      <xdr:rowOff>95250</xdr:rowOff>
    </xdr:to>
    <xdr:sp macro="[0]!Loginanfordern" textlink="">
      <xdr:nvSpPr>
        <xdr:cNvPr id="41" name="Rechteck: abgerundete Ecken 40">
          <a:extLst>
            <a:ext uri="{FF2B5EF4-FFF2-40B4-BE49-F238E27FC236}">
              <a16:creationId xmlns:a16="http://schemas.microsoft.com/office/drawing/2014/main" id="{29964B6A-5D54-4DBE-A57A-07A05226D933}"/>
            </a:ext>
          </a:extLst>
        </xdr:cNvPr>
        <xdr:cNvSpPr/>
      </xdr:nvSpPr>
      <xdr:spPr>
        <a:xfrm>
          <a:off x="666750" y="17602200"/>
          <a:ext cx="16668749" cy="419100"/>
        </a:xfrm>
        <a:prstGeom prst="round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de-CH" sz="18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  <a:latin typeface="+mn-lt"/>
              <a:ea typeface="+mn-ea"/>
              <a:cs typeface="+mn-cs"/>
            </a:rPr>
            <a:t>Login und Logoutüberwachung</a:t>
          </a:r>
        </a:p>
      </xdr:txBody>
    </xdr:sp>
    <xdr:clientData/>
  </xdr:twoCellAnchor>
  <xdr:twoCellAnchor>
    <xdr:from>
      <xdr:col>1</xdr:col>
      <xdr:colOff>19050</xdr:colOff>
      <xdr:row>66</xdr:row>
      <xdr:rowOff>38101</xdr:rowOff>
    </xdr:from>
    <xdr:to>
      <xdr:col>16</xdr:col>
      <xdr:colOff>228599</xdr:colOff>
      <xdr:row>72</xdr:row>
      <xdr:rowOff>152400</xdr:rowOff>
    </xdr:to>
    <xdr:sp macro="" textlink="">
      <xdr:nvSpPr>
        <xdr:cNvPr id="42" name="Rechteck: abgerundete Ecken 41">
          <a:extLst>
            <a:ext uri="{FF2B5EF4-FFF2-40B4-BE49-F238E27FC236}">
              <a16:creationId xmlns:a16="http://schemas.microsoft.com/office/drawing/2014/main" id="{62B98C0D-8463-47D1-B979-2E31E2ACE7DD}"/>
            </a:ext>
          </a:extLst>
        </xdr:cNvPr>
        <xdr:cNvSpPr/>
      </xdr:nvSpPr>
      <xdr:spPr>
        <a:xfrm>
          <a:off x="685800" y="16249651"/>
          <a:ext cx="5924549" cy="1257299"/>
        </a:xfrm>
        <a:prstGeom prst="roundRect">
          <a:avLst>
            <a:gd name="adj" fmla="val 9875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9525</xdr:colOff>
      <xdr:row>63</xdr:row>
      <xdr:rowOff>66676</xdr:rowOff>
    </xdr:from>
    <xdr:to>
      <xdr:col>16</xdr:col>
      <xdr:colOff>238033</xdr:colOff>
      <xdr:row>66</xdr:row>
      <xdr:rowOff>161926</xdr:rowOff>
    </xdr:to>
    <xdr:sp macro="" textlink="">
      <xdr:nvSpPr>
        <xdr:cNvPr id="43" name="Rechteck: obere Ecken abgerundet 42">
          <a:extLst>
            <a:ext uri="{FF2B5EF4-FFF2-40B4-BE49-F238E27FC236}">
              <a16:creationId xmlns:a16="http://schemas.microsoft.com/office/drawing/2014/main" id="{E7F88EC1-EEDF-448B-ACBE-F1918B54CDD7}"/>
            </a:ext>
          </a:extLst>
        </xdr:cNvPr>
        <xdr:cNvSpPr/>
      </xdr:nvSpPr>
      <xdr:spPr>
        <a:xfrm>
          <a:off x="676275" y="15706726"/>
          <a:ext cx="5943508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Letztes Einloggen</a:t>
          </a:r>
        </a:p>
      </xdr:txBody>
    </xdr:sp>
    <xdr:clientData/>
  </xdr:twoCellAnchor>
  <xdr:twoCellAnchor>
    <xdr:from>
      <xdr:col>17</xdr:col>
      <xdr:colOff>104775</xdr:colOff>
      <xdr:row>66</xdr:row>
      <xdr:rowOff>38101</xdr:rowOff>
    </xdr:from>
    <xdr:to>
      <xdr:col>44</xdr:col>
      <xdr:colOff>285750</xdr:colOff>
      <xdr:row>72</xdr:row>
      <xdr:rowOff>133350</xdr:rowOff>
    </xdr:to>
    <xdr:sp macro="" textlink="">
      <xdr:nvSpPr>
        <xdr:cNvPr id="44" name="Rechteck: abgerundete Ecken 43">
          <a:extLst>
            <a:ext uri="{FF2B5EF4-FFF2-40B4-BE49-F238E27FC236}">
              <a16:creationId xmlns:a16="http://schemas.microsoft.com/office/drawing/2014/main" id="{A8F6191B-667F-4522-BDFD-FFE466D3DF22}"/>
            </a:ext>
          </a:extLst>
        </xdr:cNvPr>
        <xdr:cNvSpPr/>
      </xdr:nvSpPr>
      <xdr:spPr>
        <a:xfrm>
          <a:off x="6867525" y="16249651"/>
          <a:ext cx="10467975" cy="1238249"/>
        </a:xfrm>
        <a:prstGeom prst="roundRect">
          <a:avLst>
            <a:gd name="adj" fmla="val 9875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17</xdr:col>
      <xdr:colOff>95249</xdr:colOff>
      <xdr:row>63</xdr:row>
      <xdr:rowOff>66676</xdr:rowOff>
    </xdr:from>
    <xdr:to>
      <xdr:col>44</xdr:col>
      <xdr:colOff>295274</xdr:colOff>
      <xdr:row>66</xdr:row>
      <xdr:rowOff>161926</xdr:rowOff>
    </xdr:to>
    <xdr:sp macro="" textlink="">
      <xdr:nvSpPr>
        <xdr:cNvPr id="45" name="Rechteck: obere Ecken abgerundet 44">
          <a:extLst>
            <a:ext uri="{FF2B5EF4-FFF2-40B4-BE49-F238E27FC236}">
              <a16:creationId xmlns:a16="http://schemas.microsoft.com/office/drawing/2014/main" id="{D3FDBF3D-B4E7-492F-94B0-A27EF051BE46}"/>
            </a:ext>
          </a:extLst>
        </xdr:cNvPr>
        <xdr:cNvSpPr/>
      </xdr:nvSpPr>
      <xdr:spPr>
        <a:xfrm>
          <a:off x="6857999" y="15706726"/>
          <a:ext cx="10487025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Einlog-Analyse</a:t>
          </a:r>
        </a:p>
      </xdr:txBody>
    </xdr:sp>
    <xdr:clientData/>
  </xdr:twoCellAnchor>
  <xdr:twoCellAnchor>
    <xdr:from>
      <xdr:col>2</xdr:col>
      <xdr:colOff>104775</xdr:colOff>
      <xdr:row>79</xdr:row>
      <xdr:rowOff>114301</xdr:rowOff>
    </xdr:from>
    <xdr:to>
      <xdr:col>43</xdr:col>
      <xdr:colOff>190500</xdr:colOff>
      <xdr:row>99</xdr:row>
      <xdr:rowOff>1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B8ADD0B2-1C52-4633-93FE-2915372C3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9525</xdr:colOff>
      <xdr:row>78</xdr:row>
      <xdr:rowOff>133349</xdr:rowOff>
    </xdr:from>
    <xdr:to>
      <xdr:col>44</xdr:col>
      <xdr:colOff>295275</xdr:colOff>
      <xdr:row>98</xdr:row>
      <xdr:rowOff>180975</xdr:rowOff>
    </xdr:to>
    <xdr:sp macro="" textlink="">
      <xdr:nvSpPr>
        <xdr:cNvPr id="38" name="Rechteck: abgerundete Ecken 37">
          <a:extLst>
            <a:ext uri="{FF2B5EF4-FFF2-40B4-BE49-F238E27FC236}">
              <a16:creationId xmlns:a16="http://schemas.microsoft.com/office/drawing/2014/main" id="{A2526935-EF7F-4B66-B504-A8F0A300E74C}"/>
            </a:ext>
          </a:extLst>
        </xdr:cNvPr>
        <xdr:cNvSpPr/>
      </xdr:nvSpPr>
      <xdr:spPr>
        <a:xfrm>
          <a:off x="676275" y="14992349"/>
          <a:ext cx="16668750" cy="3857626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0</xdr:colOff>
      <xdr:row>76</xdr:row>
      <xdr:rowOff>47625</xdr:rowOff>
    </xdr:from>
    <xdr:to>
      <xdr:col>44</xdr:col>
      <xdr:colOff>305360</xdr:colOff>
      <xdr:row>79</xdr:row>
      <xdr:rowOff>142875</xdr:rowOff>
    </xdr:to>
    <xdr:sp macro="" textlink="">
      <xdr:nvSpPr>
        <xdr:cNvPr id="39" name="Rechteck: obere Ecken abgerundet 38">
          <a:extLst>
            <a:ext uri="{FF2B5EF4-FFF2-40B4-BE49-F238E27FC236}">
              <a16:creationId xmlns:a16="http://schemas.microsoft.com/office/drawing/2014/main" id="{23345251-2B43-4D7D-BDE8-654F959FD6EE}"/>
            </a:ext>
          </a:extLst>
        </xdr:cNvPr>
        <xdr:cNvSpPr/>
      </xdr:nvSpPr>
      <xdr:spPr>
        <a:xfrm>
          <a:off x="666750" y="14525625"/>
          <a:ext cx="16688360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Kategorien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228600</xdr:colOff>
      <xdr:row>104</xdr:row>
      <xdr:rowOff>47625</xdr:rowOff>
    </xdr:from>
    <xdr:to>
      <xdr:col>4</xdr:col>
      <xdr:colOff>161925</xdr:colOff>
      <xdr:row>105</xdr:row>
      <xdr:rowOff>95250</xdr:rowOff>
    </xdr:to>
    <xdr:sp macro="[0]!Zurücksetzen" textlink="">
      <xdr:nvSpPr>
        <xdr:cNvPr id="40" name="Rechteck 39">
          <a:extLst>
            <a:ext uri="{FF2B5EF4-FFF2-40B4-BE49-F238E27FC236}">
              <a16:creationId xmlns:a16="http://schemas.microsoft.com/office/drawing/2014/main" id="{DBE50785-3B84-E7E9-B797-903EEE8C486E}"/>
            </a:ext>
          </a:extLst>
        </xdr:cNvPr>
        <xdr:cNvSpPr/>
      </xdr:nvSpPr>
      <xdr:spPr>
        <a:xfrm>
          <a:off x="228600" y="19859625"/>
          <a:ext cx="1743075" cy="23812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>
              <a:solidFill>
                <a:schemeClr val="tx1">
                  <a:lumMod val="50000"/>
                  <a:lumOff val="50000"/>
                </a:schemeClr>
              </a:solidFill>
            </a:rPr>
            <a:t>Einrichtung zurücksetzen</a:t>
          </a:r>
        </a:p>
      </xdr:txBody>
    </xdr:sp>
    <xdr:clientData/>
  </xdr:twoCellAnchor>
  <xdr:twoCellAnchor>
    <xdr:from>
      <xdr:col>1</xdr:col>
      <xdr:colOff>19050</xdr:colOff>
      <xdr:row>9</xdr:row>
      <xdr:rowOff>57151</xdr:rowOff>
    </xdr:from>
    <xdr:to>
      <xdr:col>4</xdr:col>
      <xdr:colOff>314325</xdr:colOff>
      <xdr:row>10</xdr:row>
      <xdr:rowOff>76201</xdr:rowOff>
    </xdr:to>
    <xdr:sp macro="[0]!nameändern" textlink="">
      <xdr:nvSpPr>
        <xdr:cNvPr id="46" name="Rechteck: abgerundete Ecken 45">
          <a:extLst>
            <a:ext uri="{FF2B5EF4-FFF2-40B4-BE49-F238E27FC236}">
              <a16:creationId xmlns:a16="http://schemas.microsoft.com/office/drawing/2014/main" id="{CAA45196-BCF8-8F38-9C12-2FCAACA859F1}"/>
            </a:ext>
          </a:extLst>
        </xdr:cNvPr>
        <xdr:cNvSpPr/>
      </xdr:nvSpPr>
      <xdr:spPr>
        <a:xfrm>
          <a:off x="685800" y="1981201"/>
          <a:ext cx="1438275" cy="20955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e-CH" sz="1050" u="sng">
              <a:solidFill>
                <a:schemeClr val="bg1">
                  <a:lumMod val="75000"/>
                </a:schemeClr>
              </a:solidFill>
            </a:rPr>
            <a:t>Kontodetails ändern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104775</xdr:rowOff>
    </xdr:from>
    <xdr:to>
      <xdr:col>6</xdr:col>
      <xdr:colOff>253740</xdr:colOff>
      <xdr:row>5</xdr:row>
      <xdr:rowOff>123825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180349F-5E87-4822-8F86-8669302A9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foregroundMark x1="16213" y1="40690" x2="16213" y2="40690"/>
                      <a14:foregroundMark x1="41826" y1="41839" x2="41826" y2="41839"/>
                      <a14:foregroundMark x1="55313" y1="42069" x2="55313" y2="42069"/>
                      <a14:foregroundMark x1="57766" y1="37011" x2="57766" y2="37011"/>
                      <a14:foregroundMark x1="56948" y1="41839" x2="56948" y2="41839"/>
                      <a14:foregroundMark x1="56676" y1="39540" x2="55858" y2="44598"/>
                      <a14:foregroundMark x1="60899" y1="37241" x2="62670" y2="37931"/>
                      <a14:foregroundMark x1="58435" y1="61124" x2="56540" y2="62989"/>
                      <a14:foregroundMark x1="63079" y1="56552" x2="61638" y2="57970"/>
                      <a14:foregroundMark x1="56540" y1="62989" x2="55858" y2="62989"/>
                      <a14:foregroundMark x1="70572" y1="40460" x2="70300" y2="53793"/>
                      <a14:foregroundMark x1="77793" y1="42759" x2="77657" y2="52644"/>
                      <a14:foregroundMark x1="81199" y1="42069" x2="84332" y2="50805"/>
                      <a14:foregroundMark x1="70981" y1="51954" x2="71253" y2="63908"/>
                      <a14:foregroundMark x1="70300" y1="37241" x2="70436" y2="42069"/>
                      <a14:foregroundMark x1="69755" y1="36092" x2="70163" y2="36552"/>
                      <a14:foregroundMark x1="71253" y1="35402" x2="71253" y2="35402"/>
                      <a14:foregroundMark x1="70436" y1="64598" x2="70436" y2="64598"/>
                      <a14:foregroundMark x1="71526" y1="63908" x2="71526" y2="63908"/>
                      <a14:backgroundMark x1="59809" y1="59540" x2="59809" y2="59540"/>
                      <a14:backgroundMark x1="59809" y1="59310" x2="60082" y2="60690"/>
                      <a14:backgroundMark x1="60763" y1="58161" x2="59128" y2="60000"/>
                      <a14:backgroundMark x1="61172" y1="58161" x2="57902" y2="60000"/>
                      <a14:backgroundMark x1="61172" y1="57241" x2="58447" y2="60690"/>
                      <a14:backgroundMark x1="58174" y1="60460" x2="58174" y2="60460"/>
                    </a14:backgroundRemoval>
                  </a14:imgEffect>
                </a14:imgLayer>
              </a14:imgProps>
            </a:ext>
          </a:extLst>
        </a:blip>
        <a:srcRect l="4708" t="25714" b="28607"/>
        <a:stretch/>
      </xdr:blipFill>
      <xdr:spPr>
        <a:xfrm>
          <a:off x="304800" y="295275"/>
          <a:ext cx="2749290" cy="781050"/>
        </a:xfrm>
        <a:prstGeom prst="rect">
          <a:avLst/>
        </a:prstGeom>
      </xdr:spPr>
    </xdr:pic>
    <xdr:clientData/>
  </xdr:twoCellAnchor>
  <xdr:twoCellAnchor>
    <xdr:from>
      <xdr:col>5</xdr:col>
      <xdr:colOff>314325</xdr:colOff>
      <xdr:row>0</xdr:row>
      <xdr:rowOff>19051</xdr:rowOff>
    </xdr:from>
    <xdr:to>
      <xdr:col>8</xdr:col>
      <xdr:colOff>28575</xdr:colOff>
      <xdr:row>5</xdr:row>
      <xdr:rowOff>133351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F1A447A5-20A4-4777-B123-52DCAF6BC3DA}"/>
            </a:ext>
          </a:extLst>
        </xdr:cNvPr>
        <xdr:cNvSpPr txBox="1"/>
      </xdr:nvSpPr>
      <xdr:spPr>
        <a:xfrm>
          <a:off x="2647950" y="19051"/>
          <a:ext cx="1114425" cy="1066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CH" sz="8000">
              <a:solidFill>
                <a:srgbClr val="FFF305"/>
              </a:solidFill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  <a:latin typeface="Segoe UI Black" panose="020B0A02040204020203" pitchFamily="34" charset="0"/>
              <a:ea typeface="Segoe UI Black" panose="020B0A02040204020203" pitchFamily="34" charset="0"/>
            </a:rPr>
            <a:t>2</a:t>
          </a:r>
        </a:p>
      </xdr:txBody>
    </xdr:sp>
    <xdr:clientData/>
  </xdr:twoCellAnchor>
  <xdr:twoCellAnchor>
    <xdr:from>
      <xdr:col>1</xdr:col>
      <xdr:colOff>114300</xdr:colOff>
      <xdr:row>40</xdr:row>
      <xdr:rowOff>114300</xdr:rowOff>
    </xdr:from>
    <xdr:to>
      <xdr:col>4</xdr:col>
      <xdr:colOff>104775</xdr:colOff>
      <xdr:row>42</xdr:row>
      <xdr:rowOff>104775</xdr:rowOff>
    </xdr:to>
    <xdr:sp macro="[0]!Benutzermodus" textlink="">
      <xdr:nvSpPr>
        <xdr:cNvPr id="4" name="Rechteck 3">
          <a:extLst>
            <a:ext uri="{FF2B5EF4-FFF2-40B4-BE49-F238E27FC236}">
              <a16:creationId xmlns:a16="http://schemas.microsoft.com/office/drawing/2014/main" id="{1C8FCE83-7E1A-42E9-AA70-0B308BCEE6AF}"/>
            </a:ext>
          </a:extLst>
        </xdr:cNvPr>
        <xdr:cNvSpPr/>
      </xdr:nvSpPr>
      <xdr:spPr>
        <a:xfrm>
          <a:off x="581025" y="7734300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4</xdr:col>
      <xdr:colOff>161925</xdr:colOff>
      <xdr:row>40</xdr:row>
      <xdr:rowOff>114300</xdr:rowOff>
    </xdr:from>
    <xdr:to>
      <xdr:col>7</xdr:col>
      <xdr:colOff>152400</xdr:colOff>
      <xdr:row>42</xdr:row>
      <xdr:rowOff>104775</xdr:rowOff>
    </xdr:to>
    <xdr:sp macro="[0]!Entwickleranfordern" textlink="">
      <xdr:nvSpPr>
        <xdr:cNvPr id="5" name="Rechteck 4">
          <a:extLst>
            <a:ext uri="{FF2B5EF4-FFF2-40B4-BE49-F238E27FC236}">
              <a16:creationId xmlns:a16="http://schemas.microsoft.com/office/drawing/2014/main" id="{BD8A297E-0DD0-47D7-9DBB-52DFC1E13676}"/>
            </a:ext>
          </a:extLst>
        </xdr:cNvPr>
        <xdr:cNvSpPr/>
      </xdr:nvSpPr>
      <xdr:spPr>
        <a:xfrm>
          <a:off x="2028825" y="7734300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  <xdr:twoCellAnchor>
    <xdr:from>
      <xdr:col>14</xdr:col>
      <xdr:colOff>276225</xdr:colOff>
      <xdr:row>0</xdr:row>
      <xdr:rowOff>171450</xdr:rowOff>
    </xdr:from>
    <xdr:to>
      <xdr:col>34</xdr:col>
      <xdr:colOff>390525</xdr:colOff>
      <xdr:row>6</xdr:row>
      <xdr:rowOff>114300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7EB36342-F0B2-C156-B40C-B95432F588EA}"/>
            </a:ext>
          </a:extLst>
        </xdr:cNvPr>
        <xdr:cNvSpPr txBox="1"/>
      </xdr:nvSpPr>
      <xdr:spPr>
        <a:xfrm>
          <a:off x="6810375" y="171450"/>
          <a:ext cx="944880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de-CH" sz="6600" b="1">
              <a:solidFill>
                <a:schemeClr val="bg1"/>
              </a:solidFill>
            </a:rPr>
            <a:t>Willkommen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146050</xdr:colOff>
      <xdr:row>1</xdr:row>
      <xdr:rowOff>34925</xdr:rowOff>
    </xdr:from>
    <xdr:to>
      <xdr:col>0</xdr:col>
      <xdr:colOff>654050</xdr:colOff>
      <xdr:row>3</xdr:row>
      <xdr:rowOff>28575</xdr:rowOff>
    </xdr:to>
    <xdr:sp macro="" textlink="">
      <xdr:nvSpPr>
        <xdr:cNvPr id="2" name="Grafik 13" descr="Zurück mit einfarbiger Füllu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8084BF-EB9A-427F-824C-724177FE1B64}"/>
            </a:ext>
          </a:extLst>
        </xdr:cNvPr>
        <xdr:cNvSpPr/>
      </xdr:nvSpPr>
      <xdr:spPr>
        <a:xfrm>
          <a:off x="146050" y="225425"/>
          <a:ext cx="508000" cy="374650"/>
        </a:xfrm>
        <a:custGeom>
          <a:avLst/>
          <a:gdLst>
            <a:gd name="connsiteX0" fmla="*/ 0 w 508000"/>
            <a:gd name="connsiteY0" fmla="*/ 152400 h 374650"/>
            <a:gd name="connsiteX1" fmla="*/ 181610 w 508000"/>
            <a:gd name="connsiteY1" fmla="*/ 0 h 374650"/>
            <a:gd name="connsiteX2" fmla="*/ 181610 w 508000"/>
            <a:gd name="connsiteY2" fmla="*/ 88900 h 374650"/>
            <a:gd name="connsiteX3" fmla="*/ 508000 w 508000"/>
            <a:gd name="connsiteY3" fmla="*/ 374650 h 374650"/>
            <a:gd name="connsiteX4" fmla="*/ 181610 w 508000"/>
            <a:gd name="connsiteY4" fmla="*/ 222250 h 374650"/>
            <a:gd name="connsiteX5" fmla="*/ 181610 w 508000"/>
            <a:gd name="connsiteY5" fmla="*/ 304800 h 374650"/>
            <a:gd name="connsiteX6" fmla="*/ 0 w 508000"/>
            <a:gd name="connsiteY6" fmla="*/ 152400 h 374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08000" h="374650">
              <a:moveTo>
                <a:pt x="0" y="152400"/>
              </a:moveTo>
              <a:lnTo>
                <a:pt x="181610" y="0"/>
              </a:lnTo>
              <a:lnTo>
                <a:pt x="181610" y="88900"/>
              </a:lnTo>
              <a:cubicBezTo>
                <a:pt x="460375" y="91440"/>
                <a:pt x="508000" y="374650"/>
                <a:pt x="508000" y="374650"/>
              </a:cubicBezTo>
              <a:cubicBezTo>
                <a:pt x="508000" y="374650"/>
                <a:pt x="404495" y="224155"/>
                <a:pt x="181610" y="222250"/>
              </a:cubicBezTo>
              <a:lnTo>
                <a:pt x="181610" y="304800"/>
              </a:lnTo>
              <a:lnTo>
                <a:pt x="0" y="152400"/>
              </a:lnTo>
              <a:close/>
            </a:path>
          </a:pathLst>
        </a:custGeom>
        <a:gradFill>
          <a:gsLst>
            <a:gs pos="100000">
              <a:srgbClr val="FFB200"/>
            </a:gs>
            <a:gs pos="0">
              <a:srgbClr val="FF0000"/>
            </a:gs>
          </a:gsLst>
          <a:path path="circle">
            <a:fillToRect l="100000" t="100000"/>
          </a:path>
        </a:gradFill>
        <a:ln w="6350" cap="flat">
          <a:noFill/>
          <a:prstDash val="solid"/>
          <a:miter/>
        </a:ln>
      </xdr:spPr>
      <xdr:txBody>
        <a:bodyPr rtlCol="0" anchor="ctr"/>
        <a:lstStyle/>
        <a:p>
          <a:endParaRPr lang="de-CH"/>
        </a:p>
      </xdr:txBody>
    </xdr:sp>
    <xdr:clientData/>
  </xdr:twoCellAnchor>
  <xdr:twoCellAnchor>
    <xdr:from>
      <xdr:col>8</xdr:col>
      <xdr:colOff>657225</xdr:colOff>
      <xdr:row>1</xdr:row>
      <xdr:rowOff>28575</xdr:rowOff>
    </xdr:from>
    <xdr:to>
      <xdr:col>9</xdr:col>
      <xdr:colOff>533400</xdr:colOff>
      <xdr:row>3</xdr:row>
      <xdr:rowOff>19050</xdr:rowOff>
    </xdr:to>
    <xdr:sp macro="[0]!Benutzermodus" textlink="">
      <xdr:nvSpPr>
        <xdr:cNvPr id="5" name="Rechteck 4">
          <a:extLst>
            <a:ext uri="{FF2B5EF4-FFF2-40B4-BE49-F238E27FC236}">
              <a16:creationId xmlns:a16="http://schemas.microsoft.com/office/drawing/2014/main" id="{4FF8A213-A59A-4465-9F7C-B4CAE6C401BE}"/>
            </a:ext>
          </a:extLst>
        </xdr:cNvPr>
        <xdr:cNvSpPr/>
      </xdr:nvSpPr>
      <xdr:spPr>
        <a:xfrm>
          <a:off x="14973300" y="219075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9</xdr:col>
      <xdr:colOff>590550</xdr:colOff>
      <xdr:row>1</xdr:row>
      <xdr:rowOff>28575</xdr:rowOff>
    </xdr:from>
    <xdr:to>
      <xdr:col>9</xdr:col>
      <xdr:colOff>1981200</xdr:colOff>
      <xdr:row>3</xdr:row>
      <xdr:rowOff>19050</xdr:rowOff>
    </xdr:to>
    <xdr:sp macro="[0]!Entwickleranfordern" textlink="">
      <xdr:nvSpPr>
        <xdr:cNvPr id="6" name="Rechteck 5">
          <a:extLst>
            <a:ext uri="{FF2B5EF4-FFF2-40B4-BE49-F238E27FC236}">
              <a16:creationId xmlns:a16="http://schemas.microsoft.com/office/drawing/2014/main" id="{236C767E-D251-4734-8798-4B3C3600BDDF}"/>
            </a:ext>
          </a:extLst>
        </xdr:cNvPr>
        <xdr:cNvSpPr/>
      </xdr:nvSpPr>
      <xdr:spPr>
        <a:xfrm>
          <a:off x="16421100" y="219075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9</xdr:col>
      <xdr:colOff>323851</xdr:colOff>
      <xdr:row>4</xdr:row>
      <xdr:rowOff>9524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A2D0B24E-0A0D-4AD8-AA75-13DF3FEC5A74}"/>
            </a:ext>
          </a:extLst>
        </xdr:cNvPr>
        <xdr:cNvSpPr/>
      </xdr:nvSpPr>
      <xdr:spPr>
        <a:xfrm>
          <a:off x="1" y="0"/>
          <a:ext cx="4038600" cy="885824"/>
        </a:xfrm>
        <a:prstGeom prst="rect">
          <a:avLst/>
        </a:prstGeom>
        <a:gradFill>
          <a:gsLst>
            <a:gs pos="100000">
              <a:schemeClr val="tx1">
                <a:lumMod val="85000"/>
                <a:lumOff val="15000"/>
              </a:schemeClr>
            </a:gs>
            <a:gs pos="0">
              <a:schemeClr val="tx1"/>
            </a:gs>
          </a:gsLst>
          <a:lin ang="0" scaled="1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6</xdr:col>
      <xdr:colOff>206115</xdr:colOff>
      <xdr:row>3</xdr:row>
      <xdr:rowOff>161925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3F1A0A-BE51-455D-86D4-3B5151910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foregroundMark x1="16213" y1="40690" x2="16213" y2="40690"/>
                      <a14:foregroundMark x1="41826" y1="41839" x2="41826" y2="41839"/>
                      <a14:foregroundMark x1="55313" y1="42069" x2="55313" y2="42069"/>
                      <a14:foregroundMark x1="57766" y1="37011" x2="57766" y2="37011"/>
                      <a14:foregroundMark x1="56948" y1="41839" x2="56948" y2="41839"/>
                      <a14:foregroundMark x1="56676" y1="39540" x2="55858" y2="44598"/>
                      <a14:foregroundMark x1="60899" y1="37241" x2="62670" y2="37931"/>
                      <a14:foregroundMark x1="58435" y1="61124" x2="56540" y2="62989"/>
                      <a14:foregroundMark x1="63079" y1="56552" x2="61638" y2="57970"/>
                      <a14:foregroundMark x1="56540" y1="62989" x2="55858" y2="62989"/>
                      <a14:foregroundMark x1="70572" y1="40460" x2="70300" y2="53793"/>
                      <a14:foregroundMark x1="77793" y1="42759" x2="77657" y2="52644"/>
                      <a14:foregroundMark x1="81199" y1="42069" x2="84332" y2="50805"/>
                      <a14:foregroundMark x1="70981" y1="51954" x2="71253" y2="63908"/>
                      <a14:foregroundMark x1="70300" y1="37241" x2="70436" y2="42069"/>
                      <a14:foregroundMark x1="69755" y1="36092" x2="70163" y2="36552"/>
                      <a14:foregroundMark x1="71253" y1="35402" x2="71253" y2="35402"/>
                      <a14:foregroundMark x1="70436" y1="64598" x2="70436" y2="64598"/>
                      <a14:foregroundMark x1="71526" y1="63908" x2="71526" y2="63908"/>
                      <a14:backgroundMark x1="59809" y1="59540" x2="59809" y2="59540"/>
                      <a14:backgroundMark x1="59809" y1="59310" x2="60082" y2="60690"/>
                      <a14:backgroundMark x1="60763" y1="58161" x2="59128" y2="60000"/>
                      <a14:backgroundMark x1="61172" y1="58161" x2="57902" y2="60000"/>
                      <a14:backgroundMark x1="61172" y1="57241" x2="58447" y2="60690"/>
                      <a14:backgroundMark x1="58174" y1="60460" x2="58174" y2="60460"/>
                    </a14:backgroundRemoval>
                  </a14:imgEffect>
                </a14:imgLayer>
              </a14:imgProps>
            </a:ext>
          </a:extLst>
        </a:blip>
        <a:srcRect l="4708" t="25714" b="28607"/>
        <a:stretch/>
      </xdr:blipFill>
      <xdr:spPr>
        <a:xfrm>
          <a:off x="28575" y="38100"/>
          <a:ext cx="2749290" cy="781050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66</xdr:row>
      <xdr:rowOff>28575</xdr:rowOff>
    </xdr:from>
    <xdr:to>
      <xdr:col>3</xdr:col>
      <xdr:colOff>276225</xdr:colOff>
      <xdr:row>68</xdr:row>
      <xdr:rowOff>19050</xdr:rowOff>
    </xdr:to>
    <xdr:sp macro="[0]!Benutzermodus" textlink="">
      <xdr:nvSpPr>
        <xdr:cNvPr id="4" name="Rechteck 3">
          <a:extLst>
            <a:ext uri="{FF2B5EF4-FFF2-40B4-BE49-F238E27FC236}">
              <a16:creationId xmlns:a16="http://schemas.microsoft.com/office/drawing/2014/main" id="{CB164D43-3C80-417E-B82C-3D8C555CF9F2}"/>
            </a:ext>
          </a:extLst>
        </xdr:cNvPr>
        <xdr:cNvSpPr/>
      </xdr:nvSpPr>
      <xdr:spPr>
        <a:xfrm>
          <a:off x="314325" y="12811125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3</xdr:col>
      <xdr:colOff>333375</xdr:colOff>
      <xdr:row>66</xdr:row>
      <xdr:rowOff>28575</xdr:rowOff>
    </xdr:from>
    <xdr:to>
      <xdr:col>7</xdr:col>
      <xdr:colOff>200025</xdr:colOff>
      <xdr:row>68</xdr:row>
      <xdr:rowOff>19050</xdr:rowOff>
    </xdr:to>
    <xdr:sp macro="[0]!Entwickleranfordern" textlink="">
      <xdr:nvSpPr>
        <xdr:cNvPr id="5" name="Rechteck 4">
          <a:extLst>
            <a:ext uri="{FF2B5EF4-FFF2-40B4-BE49-F238E27FC236}">
              <a16:creationId xmlns:a16="http://schemas.microsoft.com/office/drawing/2014/main" id="{B879ECC2-E899-459C-945B-DD547032583A}"/>
            </a:ext>
          </a:extLst>
        </xdr:cNvPr>
        <xdr:cNvSpPr/>
      </xdr:nvSpPr>
      <xdr:spPr>
        <a:xfrm>
          <a:off x="1762125" y="12811125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  <xdr:twoCellAnchor>
    <xdr:from>
      <xdr:col>32</xdr:col>
      <xdr:colOff>200025</xdr:colOff>
      <xdr:row>1</xdr:row>
      <xdr:rowOff>200025</xdr:rowOff>
    </xdr:from>
    <xdr:to>
      <xdr:col>35</xdr:col>
      <xdr:colOff>76200</xdr:colOff>
      <xdr:row>3</xdr:row>
      <xdr:rowOff>9525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8BBDFA77-6FA1-45C3-BB72-29FB72DBD2C3}"/>
            </a:ext>
          </a:extLst>
        </xdr:cNvPr>
        <xdr:cNvSpPr/>
      </xdr:nvSpPr>
      <xdr:spPr>
        <a:xfrm>
          <a:off x="12677775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Euro:</a:t>
          </a:r>
        </a:p>
      </xdr:txBody>
    </xdr:sp>
    <xdr:clientData/>
  </xdr:twoCellAnchor>
  <xdr:twoCellAnchor>
    <xdr:from>
      <xdr:col>27</xdr:col>
      <xdr:colOff>190500</xdr:colOff>
      <xdr:row>1</xdr:row>
      <xdr:rowOff>200025</xdr:rowOff>
    </xdr:from>
    <xdr:to>
      <xdr:col>30</xdr:col>
      <xdr:colOff>66675</xdr:colOff>
      <xdr:row>3</xdr:row>
      <xdr:rowOff>9525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FB88FE41-E101-4516-AAED-5671DCDA4683}"/>
            </a:ext>
          </a:extLst>
        </xdr:cNvPr>
        <xdr:cNvSpPr/>
      </xdr:nvSpPr>
      <xdr:spPr>
        <a:xfrm>
          <a:off x="10763250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Franken:</a:t>
          </a:r>
        </a:p>
      </xdr:txBody>
    </xdr:sp>
    <xdr:clientData/>
  </xdr:twoCellAnchor>
  <xdr:twoCellAnchor>
    <xdr:from>
      <xdr:col>8</xdr:col>
      <xdr:colOff>114300</xdr:colOff>
      <xdr:row>1</xdr:row>
      <xdr:rowOff>66675</xdr:rowOff>
    </xdr:from>
    <xdr:to>
      <xdr:col>11</xdr:col>
      <xdr:colOff>152400</xdr:colOff>
      <xdr:row>2</xdr:row>
      <xdr:rowOff>200025</xdr:rowOff>
    </xdr:to>
    <xdr:sp macro="" textlink="">
      <xdr:nvSpPr>
        <xdr:cNvPr id="8" name="Rechteck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C36CF7-DFB7-4494-B73F-671E5159B3B0}"/>
            </a:ext>
          </a:extLst>
        </xdr:cNvPr>
        <xdr:cNvSpPr/>
      </xdr:nvSpPr>
      <xdr:spPr>
        <a:xfrm>
          <a:off x="34480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Startseite</a:t>
          </a:r>
        </a:p>
      </xdr:txBody>
    </xdr:sp>
    <xdr:clientData/>
  </xdr:twoCellAnchor>
  <xdr:twoCellAnchor>
    <xdr:from>
      <xdr:col>12</xdr:col>
      <xdr:colOff>371475</xdr:colOff>
      <xdr:row>1</xdr:row>
      <xdr:rowOff>66675</xdr:rowOff>
    </xdr:from>
    <xdr:to>
      <xdr:col>16</xdr:col>
      <xdr:colOff>28575</xdr:colOff>
      <xdr:row>2</xdr:row>
      <xdr:rowOff>200025</xdr:rowOff>
    </xdr:to>
    <xdr:sp macro="" textlink="">
      <xdr:nvSpPr>
        <xdr:cNvPr id="9" name="Rechteck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8EF6B8-CD7A-4522-978C-F2C69BF29F6D}"/>
            </a:ext>
          </a:extLst>
        </xdr:cNvPr>
        <xdr:cNvSpPr/>
      </xdr:nvSpPr>
      <xdr:spPr>
        <a:xfrm>
          <a:off x="5229225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Eintragen</a:t>
          </a:r>
        </a:p>
      </xdr:txBody>
    </xdr:sp>
    <xdr:clientData/>
  </xdr:twoCellAnchor>
  <xdr:twoCellAnchor>
    <xdr:from>
      <xdr:col>17</xdr:col>
      <xdr:colOff>228600</xdr:colOff>
      <xdr:row>1</xdr:row>
      <xdr:rowOff>66675</xdr:rowOff>
    </xdr:from>
    <xdr:to>
      <xdr:col>20</xdr:col>
      <xdr:colOff>266700</xdr:colOff>
      <xdr:row>2</xdr:row>
      <xdr:rowOff>200025</xdr:rowOff>
    </xdr:to>
    <xdr:sp macro="" textlink="">
      <xdr:nvSpPr>
        <xdr:cNvPr id="10" name="Rechteck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18B845F-19AA-4E96-9286-35251FA1161D}"/>
            </a:ext>
          </a:extLst>
        </xdr:cNvPr>
        <xdr:cNvSpPr/>
      </xdr:nvSpPr>
      <xdr:spPr>
        <a:xfrm>
          <a:off x="69913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Rechner</a:t>
          </a:r>
        </a:p>
      </xdr:txBody>
    </xdr:sp>
    <xdr:clientData/>
  </xdr:twoCellAnchor>
  <xdr:twoCellAnchor>
    <xdr:from>
      <xdr:col>22</xdr:col>
      <xdr:colOff>47624</xdr:colOff>
      <xdr:row>1</xdr:row>
      <xdr:rowOff>66675</xdr:rowOff>
    </xdr:from>
    <xdr:to>
      <xdr:col>26</xdr:col>
      <xdr:colOff>190499</xdr:colOff>
      <xdr:row>2</xdr:row>
      <xdr:rowOff>200025</xdr:rowOff>
    </xdr:to>
    <xdr:sp macro="" textlink="">
      <xdr:nvSpPr>
        <xdr:cNvPr id="11" name="Rechteck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2D1CDD3-EF21-4C2F-A474-BC6554F17C84}"/>
            </a:ext>
          </a:extLst>
        </xdr:cNvPr>
        <xdr:cNvSpPr/>
      </xdr:nvSpPr>
      <xdr:spPr>
        <a:xfrm>
          <a:off x="8715374" y="285750"/>
          <a:ext cx="1666875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Kontoübersicht</a:t>
          </a:r>
        </a:p>
      </xdr:txBody>
    </xdr:sp>
    <xdr:clientData/>
  </xdr:twoCellAnchor>
  <xdr:twoCellAnchor>
    <xdr:from>
      <xdr:col>37</xdr:col>
      <xdr:colOff>38100</xdr:colOff>
      <xdr:row>1</xdr:row>
      <xdr:rowOff>190500</xdr:rowOff>
    </xdr:from>
    <xdr:to>
      <xdr:col>40</xdr:col>
      <xdr:colOff>76200</xdr:colOff>
      <xdr:row>3</xdr:row>
      <xdr:rowOff>0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DBBCACB5-8F1C-4F9E-871E-49F4120C914D}"/>
            </a:ext>
          </a:extLst>
        </xdr:cNvPr>
        <xdr:cNvSpPr/>
      </xdr:nvSpPr>
      <xdr:spPr>
        <a:xfrm>
          <a:off x="14420850" y="409575"/>
          <a:ext cx="1181100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Gesamt</a:t>
          </a:r>
          <a:r>
            <a:rPr lang="de-CH" sz="1200" baseline="0">
              <a:solidFill>
                <a:schemeClr val="bg1">
                  <a:lumMod val="65000"/>
                </a:schemeClr>
              </a:solidFill>
            </a:rPr>
            <a:t> in CHF:</a:t>
          </a:r>
          <a:endParaRPr lang="de-CH" sz="1200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>
    <xdr:from>
      <xdr:col>0</xdr:col>
      <xdr:colOff>409575</xdr:colOff>
      <xdr:row>8</xdr:row>
      <xdr:rowOff>9525</xdr:rowOff>
    </xdr:from>
    <xdr:to>
      <xdr:col>45</xdr:col>
      <xdr:colOff>314325</xdr:colOff>
      <xdr:row>52</xdr:row>
      <xdr:rowOff>180975</xdr:rowOff>
    </xdr:to>
    <xdr:sp macro="" textlink="">
      <xdr:nvSpPr>
        <xdr:cNvPr id="41" name="Rechteck: abgerundete Ecken 40">
          <a:extLst>
            <a:ext uri="{FF2B5EF4-FFF2-40B4-BE49-F238E27FC236}">
              <a16:creationId xmlns:a16="http://schemas.microsoft.com/office/drawing/2014/main" id="{36C5ABA6-1211-4694-A6B0-D0A138D63CDD}"/>
            </a:ext>
          </a:extLst>
        </xdr:cNvPr>
        <xdr:cNvSpPr/>
      </xdr:nvSpPr>
      <xdr:spPr>
        <a:xfrm>
          <a:off x="409575" y="1743075"/>
          <a:ext cx="17335500" cy="8553450"/>
        </a:xfrm>
        <a:prstGeom prst="roundRect">
          <a:avLst>
            <a:gd name="adj" fmla="val 1306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0</xdr:col>
      <xdr:colOff>400048</xdr:colOff>
      <xdr:row>5</xdr:row>
      <xdr:rowOff>114301</xdr:rowOff>
    </xdr:from>
    <xdr:to>
      <xdr:col>45</xdr:col>
      <xdr:colOff>323850</xdr:colOff>
      <xdr:row>9</xdr:row>
      <xdr:rowOff>19051</xdr:rowOff>
    </xdr:to>
    <xdr:sp macro="" textlink="">
      <xdr:nvSpPr>
        <xdr:cNvPr id="42" name="Rechteck: obere Ecken abgerundet 41">
          <a:extLst>
            <a:ext uri="{FF2B5EF4-FFF2-40B4-BE49-F238E27FC236}">
              <a16:creationId xmlns:a16="http://schemas.microsoft.com/office/drawing/2014/main" id="{63144F52-C980-43E9-BD60-ACD13332AC3D}"/>
            </a:ext>
          </a:extLst>
        </xdr:cNvPr>
        <xdr:cNvSpPr/>
      </xdr:nvSpPr>
      <xdr:spPr>
        <a:xfrm>
          <a:off x="400048" y="1276351"/>
          <a:ext cx="17354552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Info-Code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66676</xdr:colOff>
      <xdr:row>11</xdr:row>
      <xdr:rowOff>76200</xdr:rowOff>
    </xdr:from>
    <xdr:to>
      <xdr:col>24</xdr:col>
      <xdr:colOff>190500</xdr:colOff>
      <xdr:row>13</xdr:row>
      <xdr:rowOff>28575</xdr:rowOff>
    </xdr:to>
    <xdr:sp macro="" textlink="">
      <xdr:nvSpPr>
        <xdr:cNvPr id="55" name="Rechteck: abgerundete Ecken 5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426533-EFA5-4A3C-A8CE-D947090FFAE7}"/>
            </a:ext>
          </a:extLst>
        </xdr:cNvPr>
        <xdr:cNvSpPr/>
      </xdr:nvSpPr>
      <xdr:spPr>
        <a:xfrm>
          <a:off x="733426" y="2381250"/>
          <a:ext cx="8886824" cy="333375"/>
        </a:xfrm>
        <a:prstGeom prst="roundRect">
          <a:avLst>
            <a:gd name="adj" fmla="val 50000"/>
          </a:avLst>
        </a:prstGeom>
        <a:noFill/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000">
              <a:solidFill>
                <a:schemeClr val="bg1">
                  <a:lumMod val="50000"/>
                </a:schemeClr>
              </a:solidFill>
            </a:rPr>
            <a:t>zurück</a:t>
          </a:r>
        </a:p>
      </xdr:txBody>
    </xdr:sp>
    <xdr:clientData/>
  </xdr:twoCellAnchor>
  <xdr:twoCellAnchor>
    <xdr:from>
      <xdr:col>2</xdr:col>
      <xdr:colOff>247650</xdr:colOff>
      <xdr:row>20</xdr:row>
      <xdr:rowOff>152400</xdr:rowOff>
    </xdr:from>
    <xdr:to>
      <xdr:col>3</xdr:col>
      <xdr:colOff>298650</xdr:colOff>
      <xdr:row>23</xdr:row>
      <xdr:rowOff>12900</xdr:rowOff>
    </xdr:to>
    <xdr:sp macro="" textlink="">
      <xdr:nvSpPr>
        <xdr:cNvPr id="56" name="Ellipse 55">
          <a:extLst>
            <a:ext uri="{FF2B5EF4-FFF2-40B4-BE49-F238E27FC236}">
              <a16:creationId xmlns:a16="http://schemas.microsoft.com/office/drawing/2014/main" id="{15C61E3C-F08D-2739-B80A-04E365A1B790}"/>
            </a:ext>
          </a:extLst>
        </xdr:cNvPr>
        <xdr:cNvSpPr/>
      </xdr:nvSpPr>
      <xdr:spPr>
        <a:xfrm>
          <a:off x="1295400" y="4171950"/>
          <a:ext cx="432000" cy="4320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400"/>
            <a:t>1</a:t>
          </a:r>
        </a:p>
      </xdr:txBody>
    </xdr:sp>
    <xdr:clientData/>
  </xdr:twoCellAnchor>
  <xdr:twoCellAnchor>
    <xdr:from>
      <xdr:col>2</xdr:col>
      <xdr:colOff>247650</xdr:colOff>
      <xdr:row>24</xdr:row>
      <xdr:rowOff>152400</xdr:rowOff>
    </xdr:from>
    <xdr:to>
      <xdr:col>3</xdr:col>
      <xdr:colOff>298650</xdr:colOff>
      <xdr:row>27</xdr:row>
      <xdr:rowOff>12900</xdr:rowOff>
    </xdr:to>
    <xdr:sp macro="" textlink="">
      <xdr:nvSpPr>
        <xdr:cNvPr id="57" name="Ellipse 56">
          <a:extLst>
            <a:ext uri="{FF2B5EF4-FFF2-40B4-BE49-F238E27FC236}">
              <a16:creationId xmlns:a16="http://schemas.microsoft.com/office/drawing/2014/main" id="{7CA1CD0D-9D1D-4A5D-A6BF-7044412AA88E}"/>
            </a:ext>
          </a:extLst>
        </xdr:cNvPr>
        <xdr:cNvSpPr/>
      </xdr:nvSpPr>
      <xdr:spPr>
        <a:xfrm>
          <a:off x="1295400" y="4171950"/>
          <a:ext cx="432000" cy="4320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400"/>
            <a:t>2</a:t>
          </a:r>
        </a:p>
      </xdr:txBody>
    </xdr:sp>
    <xdr:clientData/>
  </xdr:twoCellAnchor>
  <xdr:twoCellAnchor>
    <xdr:from>
      <xdr:col>2</xdr:col>
      <xdr:colOff>247650</xdr:colOff>
      <xdr:row>28</xdr:row>
      <xdr:rowOff>152400</xdr:rowOff>
    </xdr:from>
    <xdr:to>
      <xdr:col>3</xdr:col>
      <xdr:colOff>298650</xdr:colOff>
      <xdr:row>31</xdr:row>
      <xdr:rowOff>12900</xdr:rowOff>
    </xdr:to>
    <xdr:sp macro="" textlink="">
      <xdr:nvSpPr>
        <xdr:cNvPr id="58" name="Ellipse 57">
          <a:extLst>
            <a:ext uri="{FF2B5EF4-FFF2-40B4-BE49-F238E27FC236}">
              <a16:creationId xmlns:a16="http://schemas.microsoft.com/office/drawing/2014/main" id="{02942169-2AE3-406D-82AE-F6A766E7B40F}"/>
            </a:ext>
          </a:extLst>
        </xdr:cNvPr>
        <xdr:cNvSpPr/>
      </xdr:nvSpPr>
      <xdr:spPr>
        <a:xfrm>
          <a:off x="1295400" y="4171950"/>
          <a:ext cx="432000" cy="4320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400"/>
            <a:t>3</a:t>
          </a:r>
        </a:p>
      </xdr:txBody>
    </xdr:sp>
    <xdr:clientData/>
  </xdr:twoCellAnchor>
  <xdr:twoCellAnchor>
    <xdr:from>
      <xdr:col>2</xdr:col>
      <xdr:colOff>247650</xdr:colOff>
      <xdr:row>32</xdr:row>
      <xdr:rowOff>152400</xdr:rowOff>
    </xdr:from>
    <xdr:to>
      <xdr:col>3</xdr:col>
      <xdr:colOff>298650</xdr:colOff>
      <xdr:row>35</xdr:row>
      <xdr:rowOff>12900</xdr:rowOff>
    </xdr:to>
    <xdr:sp macro="" textlink="">
      <xdr:nvSpPr>
        <xdr:cNvPr id="59" name="Ellipse 58">
          <a:extLst>
            <a:ext uri="{FF2B5EF4-FFF2-40B4-BE49-F238E27FC236}">
              <a16:creationId xmlns:a16="http://schemas.microsoft.com/office/drawing/2014/main" id="{3E88F730-A590-48D1-8E02-3CB05C1BAD3B}"/>
            </a:ext>
          </a:extLst>
        </xdr:cNvPr>
        <xdr:cNvSpPr/>
      </xdr:nvSpPr>
      <xdr:spPr>
        <a:xfrm>
          <a:off x="1295400" y="4933950"/>
          <a:ext cx="432000" cy="4320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400"/>
            <a:t>4</a:t>
          </a:r>
        </a:p>
      </xdr:txBody>
    </xdr:sp>
    <xdr:clientData/>
  </xdr:twoCellAnchor>
  <xdr:twoCellAnchor>
    <xdr:from>
      <xdr:col>2</xdr:col>
      <xdr:colOff>247650</xdr:colOff>
      <xdr:row>36</xdr:row>
      <xdr:rowOff>152400</xdr:rowOff>
    </xdr:from>
    <xdr:to>
      <xdr:col>3</xdr:col>
      <xdr:colOff>298650</xdr:colOff>
      <xdr:row>39</xdr:row>
      <xdr:rowOff>12900</xdr:rowOff>
    </xdr:to>
    <xdr:sp macro="" textlink="">
      <xdr:nvSpPr>
        <xdr:cNvPr id="60" name="Ellipse 59">
          <a:extLst>
            <a:ext uri="{FF2B5EF4-FFF2-40B4-BE49-F238E27FC236}">
              <a16:creationId xmlns:a16="http://schemas.microsoft.com/office/drawing/2014/main" id="{F99D6071-8D35-4787-AB65-B1E534B026F8}"/>
            </a:ext>
          </a:extLst>
        </xdr:cNvPr>
        <xdr:cNvSpPr/>
      </xdr:nvSpPr>
      <xdr:spPr>
        <a:xfrm>
          <a:off x="1295400" y="4171950"/>
          <a:ext cx="432000" cy="4320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400"/>
            <a:t>5</a:t>
          </a:r>
        </a:p>
      </xdr:txBody>
    </xdr:sp>
    <xdr:clientData/>
  </xdr:twoCellAnchor>
  <xdr:twoCellAnchor>
    <xdr:from>
      <xdr:col>2</xdr:col>
      <xdr:colOff>247650</xdr:colOff>
      <xdr:row>40</xdr:row>
      <xdr:rowOff>152400</xdr:rowOff>
    </xdr:from>
    <xdr:to>
      <xdr:col>3</xdr:col>
      <xdr:colOff>298650</xdr:colOff>
      <xdr:row>43</xdr:row>
      <xdr:rowOff>12900</xdr:rowOff>
    </xdr:to>
    <xdr:sp macro="" textlink="">
      <xdr:nvSpPr>
        <xdr:cNvPr id="61" name="Ellipse 60">
          <a:extLst>
            <a:ext uri="{FF2B5EF4-FFF2-40B4-BE49-F238E27FC236}">
              <a16:creationId xmlns:a16="http://schemas.microsoft.com/office/drawing/2014/main" id="{E7564A0A-B805-496D-9BB0-566BEBA26EC9}"/>
            </a:ext>
          </a:extLst>
        </xdr:cNvPr>
        <xdr:cNvSpPr/>
      </xdr:nvSpPr>
      <xdr:spPr>
        <a:xfrm>
          <a:off x="1295400" y="4933950"/>
          <a:ext cx="432000" cy="4320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400"/>
            <a:t>6</a:t>
          </a:r>
        </a:p>
      </xdr:txBody>
    </xdr:sp>
    <xdr:clientData/>
  </xdr:twoCellAnchor>
  <xdr:twoCellAnchor>
    <xdr:from>
      <xdr:col>2</xdr:col>
      <xdr:colOff>247650</xdr:colOff>
      <xdr:row>44</xdr:row>
      <xdr:rowOff>152400</xdr:rowOff>
    </xdr:from>
    <xdr:to>
      <xdr:col>3</xdr:col>
      <xdr:colOff>298650</xdr:colOff>
      <xdr:row>47</xdr:row>
      <xdr:rowOff>12900</xdr:rowOff>
    </xdr:to>
    <xdr:sp macro="" textlink="">
      <xdr:nvSpPr>
        <xdr:cNvPr id="62" name="Ellipse 61">
          <a:extLst>
            <a:ext uri="{FF2B5EF4-FFF2-40B4-BE49-F238E27FC236}">
              <a16:creationId xmlns:a16="http://schemas.microsoft.com/office/drawing/2014/main" id="{700E180C-FB03-4C76-A00E-D68A5EE69F7F}"/>
            </a:ext>
          </a:extLst>
        </xdr:cNvPr>
        <xdr:cNvSpPr/>
      </xdr:nvSpPr>
      <xdr:spPr>
        <a:xfrm>
          <a:off x="1295400" y="5695950"/>
          <a:ext cx="432000" cy="4320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400"/>
            <a:t>7</a:t>
          </a:r>
        </a:p>
      </xdr:txBody>
    </xdr:sp>
    <xdr:clientData/>
  </xdr:twoCellAnchor>
  <xdr:twoCellAnchor>
    <xdr:from>
      <xdr:col>2</xdr:col>
      <xdr:colOff>247650</xdr:colOff>
      <xdr:row>48</xdr:row>
      <xdr:rowOff>152400</xdr:rowOff>
    </xdr:from>
    <xdr:to>
      <xdr:col>3</xdr:col>
      <xdr:colOff>298650</xdr:colOff>
      <xdr:row>51</xdr:row>
      <xdr:rowOff>12900</xdr:rowOff>
    </xdr:to>
    <xdr:sp macro="" textlink="">
      <xdr:nvSpPr>
        <xdr:cNvPr id="63" name="Ellipse 62">
          <a:extLst>
            <a:ext uri="{FF2B5EF4-FFF2-40B4-BE49-F238E27FC236}">
              <a16:creationId xmlns:a16="http://schemas.microsoft.com/office/drawing/2014/main" id="{C7440436-C5FD-4D56-90F1-2E74B0E53025}"/>
            </a:ext>
          </a:extLst>
        </xdr:cNvPr>
        <xdr:cNvSpPr/>
      </xdr:nvSpPr>
      <xdr:spPr>
        <a:xfrm>
          <a:off x="1295400" y="9505950"/>
          <a:ext cx="432000" cy="4320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400"/>
            <a:t>8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361951</xdr:colOff>
      <xdr:row>35</xdr:row>
      <xdr:rowOff>152400</xdr:rowOff>
    </xdr:from>
    <xdr:to>
      <xdr:col>45</xdr:col>
      <xdr:colOff>19051</xdr:colOff>
      <xdr:row>37</xdr:row>
      <xdr:rowOff>180975</xdr:rowOff>
    </xdr:to>
    <xdr:sp macro="" textlink="">
      <xdr:nvSpPr>
        <xdr:cNvPr id="27" name="Rechteck: obere Ecken abgerundet 26">
          <a:extLst>
            <a:ext uri="{FF2B5EF4-FFF2-40B4-BE49-F238E27FC236}">
              <a16:creationId xmlns:a16="http://schemas.microsoft.com/office/drawing/2014/main" id="{9F8CE6B5-D775-E282-85D1-645092A4BD91}"/>
            </a:ext>
          </a:extLst>
        </xdr:cNvPr>
        <xdr:cNvSpPr/>
      </xdr:nvSpPr>
      <xdr:spPr>
        <a:xfrm>
          <a:off x="1028701" y="7029450"/>
          <a:ext cx="16421100" cy="409575"/>
        </a:xfrm>
        <a:prstGeom prst="round2SameRect">
          <a:avLst>
            <a:gd name="adj1" fmla="val 16667"/>
            <a:gd name="adj2" fmla="val 0"/>
          </a:avLst>
        </a:prstGeom>
        <a:gradFill flip="none" rotWithShape="1">
          <a:gsLst>
            <a:gs pos="100000">
              <a:srgbClr val="FFB400"/>
            </a:gs>
            <a:gs pos="0">
              <a:srgbClr val="FF4400"/>
            </a:gs>
          </a:gsLst>
          <a:path path="circle">
            <a:fillToRect t="100000" r="100000"/>
          </a:path>
          <a:tileRect l="-100000" b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9</xdr:col>
      <xdr:colOff>323851</xdr:colOff>
      <xdr:row>4</xdr:row>
      <xdr:rowOff>9524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AF47C2E6-A8E8-40D1-864E-3829EDC8F10C}"/>
            </a:ext>
          </a:extLst>
        </xdr:cNvPr>
        <xdr:cNvSpPr/>
      </xdr:nvSpPr>
      <xdr:spPr>
        <a:xfrm>
          <a:off x="1" y="0"/>
          <a:ext cx="4038600" cy="885824"/>
        </a:xfrm>
        <a:prstGeom prst="rect">
          <a:avLst/>
        </a:prstGeom>
        <a:gradFill>
          <a:gsLst>
            <a:gs pos="100000">
              <a:schemeClr val="tx1">
                <a:lumMod val="85000"/>
                <a:lumOff val="15000"/>
              </a:schemeClr>
            </a:gs>
            <a:gs pos="0">
              <a:schemeClr val="tx1"/>
            </a:gs>
          </a:gsLst>
          <a:lin ang="0" scaled="1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6</xdr:col>
      <xdr:colOff>206115</xdr:colOff>
      <xdr:row>3</xdr:row>
      <xdr:rowOff>161925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7C83D5-9E0F-430D-8336-EF2F7C471D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foregroundMark x1="16213" y1="40690" x2="16213" y2="40690"/>
                      <a14:foregroundMark x1="41826" y1="41839" x2="41826" y2="41839"/>
                      <a14:foregroundMark x1="55313" y1="42069" x2="55313" y2="42069"/>
                      <a14:foregroundMark x1="57766" y1="37011" x2="57766" y2="37011"/>
                      <a14:foregroundMark x1="56948" y1="41839" x2="56948" y2="41839"/>
                      <a14:foregroundMark x1="56676" y1="39540" x2="55858" y2="44598"/>
                      <a14:foregroundMark x1="60899" y1="37241" x2="62670" y2="37931"/>
                      <a14:foregroundMark x1="58435" y1="61124" x2="56540" y2="62989"/>
                      <a14:foregroundMark x1="63079" y1="56552" x2="61638" y2="57970"/>
                      <a14:foregroundMark x1="56540" y1="62989" x2="55858" y2="62989"/>
                      <a14:foregroundMark x1="70572" y1="40460" x2="70300" y2="53793"/>
                      <a14:foregroundMark x1="77793" y1="42759" x2="77657" y2="52644"/>
                      <a14:foregroundMark x1="81199" y1="42069" x2="84332" y2="50805"/>
                      <a14:foregroundMark x1="70981" y1="51954" x2="71253" y2="63908"/>
                      <a14:foregroundMark x1="70300" y1="37241" x2="70436" y2="42069"/>
                      <a14:foregroundMark x1="69755" y1="36092" x2="70163" y2="36552"/>
                      <a14:foregroundMark x1="71253" y1="35402" x2="71253" y2="35402"/>
                      <a14:foregroundMark x1="70436" y1="64598" x2="70436" y2="64598"/>
                      <a14:foregroundMark x1="71526" y1="63908" x2="71526" y2="63908"/>
                      <a14:backgroundMark x1="59809" y1="59540" x2="59809" y2="59540"/>
                      <a14:backgroundMark x1="59809" y1="59310" x2="60082" y2="60690"/>
                      <a14:backgroundMark x1="60763" y1="58161" x2="59128" y2="60000"/>
                      <a14:backgroundMark x1="61172" y1="58161" x2="57902" y2="60000"/>
                      <a14:backgroundMark x1="61172" y1="57241" x2="58447" y2="60690"/>
                      <a14:backgroundMark x1="58174" y1="60460" x2="58174" y2="60460"/>
                    </a14:backgroundRemoval>
                  </a14:imgEffect>
                </a14:imgLayer>
              </a14:imgProps>
            </a:ext>
          </a:extLst>
        </a:blip>
        <a:srcRect l="4708" t="25714" b="28607"/>
        <a:stretch/>
      </xdr:blipFill>
      <xdr:spPr>
        <a:xfrm>
          <a:off x="28575" y="38100"/>
          <a:ext cx="2749290" cy="781050"/>
        </a:xfrm>
        <a:prstGeom prst="rect">
          <a:avLst/>
        </a:prstGeom>
      </xdr:spPr>
    </xdr:pic>
    <xdr:clientData/>
  </xdr:twoCellAnchor>
  <xdr:twoCellAnchor>
    <xdr:from>
      <xdr:col>32</xdr:col>
      <xdr:colOff>200025</xdr:colOff>
      <xdr:row>1</xdr:row>
      <xdr:rowOff>200025</xdr:rowOff>
    </xdr:from>
    <xdr:to>
      <xdr:col>35</xdr:col>
      <xdr:colOff>76200</xdr:colOff>
      <xdr:row>3</xdr:row>
      <xdr:rowOff>9525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F34E6937-96FA-44F8-A0DE-46BC8E4B7461}"/>
            </a:ext>
          </a:extLst>
        </xdr:cNvPr>
        <xdr:cNvSpPr/>
      </xdr:nvSpPr>
      <xdr:spPr>
        <a:xfrm>
          <a:off x="12677775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Euro:</a:t>
          </a:r>
        </a:p>
      </xdr:txBody>
    </xdr:sp>
    <xdr:clientData/>
  </xdr:twoCellAnchor>
  <xdr:twoCellAnchor>
    <xdr:from>
      <xdr:col>27</xdr:col>
      <xdr:colOff>190500</xdr:colOff>
      <xdr:row>1</xdr:row>
      <xdr:rowOff>200025</xdr:rowOff>
    </xdr:from>
    <xdr:to>
      <xdr:col>30</xdr:col>
      <xdr:colOff>66675</xdr:colOff>
      <xdr:row>3</xdr:row>
      <xdr:rowOff>9525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563C2A7-9273-4C1F-8523-4044290DB8BD}"/>
            </a:ext>
          </a:extLst>
        </xdr:cNvPr>
        <xdr:cNvSpPr/>
      </xdr:nvSpPr>
      <xdr:spPr>
        <a:xfrm>
          <a:off x="10763250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Franken:</a:t>
          </a:r>
        </a:p>
      </xdr:txBody>
    </xdr:sp>
    <xdr:clientData/>
  </xdr:twoCellAnchor>
  <xdr:twoCellAnchor>
    <xdr:from>
      <xdr:col>8</xdr:col>
      <xdr:colOff>114300</xdr:colOff>
      <xdr:row>1</xdr:row>
      <xdr:rowOff>66675</xdr:rowOff>
    </xdr:from>
    <xdr:to>
      <xdr:col>11</xdr:col>
      <xdr:colOff>152400</xdr:colOff>
      <xdr:row>2</xdr:row>
      <xdr:rowOff>200025</xdr:rowOff>
    </xdr:to>
    <xdr:sp macro="" textlink="">
      <xdr:nvSpPr>
        <xdr:cNvPr id="9" name="Rechteck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D564DB-036D-41BF-A3F4-F2072E8EA435}"/>
            </a:ext>
          </a:extLst>
        </xdr:cNvPr>
        <xdr:cNvSpPr/>
      </xdr:nvSpPr>
      <xdr:spPr>
        <a:xfrm>
          <a:off x="34480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Startseite</a:t>
          </a:r>
        </a:p>
      </xdr:txBody>
    </xdr:sp>
    <xdr:clientData/>
  </xdr:twoCellAnchor>
  <xdr:twoCellAnchor>
    <xdr:from>
      <xdr:col>12</xdr:col>
      <xdr:colOff>371475</xdr:colOff>
      <xdr:row>1</xdr:row>
      <xdr:rowOff>66675</xdr:rowOff>
    </xdr:from>
    <xdr:to>
      <xdr:col>16</xdr:col>
      <xdr:colOff>28575</xdr:colOff>
      <xdr:row>2</xdr:row>
      <xdr:rowOff>200025</xdr:rowOff>
    </xdr:to>
    <xdr:sp macro="" textlink="">
      <xdr:nvSpPr>
        <xdr:cNvPr id="10" name="Rechteck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09DB283-D1F5-4C41-AA43-47AD46134044}"/>
            </a:ext>
          </a:extLst>
        </xdr:cNvPr>
        <xdr:cNvSpPr/>
      </xdr:nvSpPr>
      <xdr:spPr>
        <a:xfrm>
          <a:off x="5229225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Eintragen</a:t>
          </a:r>
        </a:p>
      </xdr:txBody>
    </xdr:sp>
    <xdr:clientData/>
  </xdr:twoCellAnchor>
  <xdr:twoCellAnchor>
    <xdr:from>
      <xdr:col>17</xdr:col>
      <xdr:colOff>228600</xdr:colOff>
      <xdr:row>1</xdr:row>
      <xdr:rowOff>66675</xdr:rowOff>
    </xdr:from>
    <xdr:to>
      <xdr:col>20</xdr:col>
      <xdr:colOff>266700</xdr:colOff>
      <xdr:row>2</xdr:row>
      <xdr:rowOff>200025</xdr:rowOff>
    </xdr:to>
    <xdr:sp macro="" textlink="">
      <xdr:nvSpPr>
        <xdr:cNvPr id="11" name="Rechteck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ABAA0F6-FB27-480D-935F-7FC1E86FCC28}"/>
            </a:ext>
          </a:extLst>
        </xdr:cNvPr>
        <xdr:cNvSpPr/>
      </xdr:nvSpPr>
      <xdr:spPr>
        <a:xfrm>
          <a:off x="69913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Rechner</a:t>
          </a:r>
        </a:p>
      </xdr:txBody>
    </xdr:sp>
    <xdr:clientData/>
  </xdr:twoCellAnchor>
  <xdr:twoCellAnchor>
    <xdr:from>
      <xdr:col>22</xdr:col>
      <xdr:colOff>47624</xdr:colOff>
      <xdr:row>1</xdr:row>
      <xdr:rowOff>66675</xdr:rowOff>
    </xdr:from>
    <xdr:to>
      <xdr:col>26</xdr:col>
      <xdr:colOff>190499</xdr:colOff>
      <xdr:row>2</xdr:row>
      <xdr:rowOff>200025</xdr:rowOff>
    </xdr:to>
    <xdr:sp macro="" textlink="">
      <xdr:nvSpPr>
        <xdr:cNvPr id="12" name="Rechteck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F6607C0-7316-4787-9036-B4850230B0AF}"/>
            </a:ext>
          </a:extLst>
        </xdr:cNvPr>
        <xdr:cNvSpPr/>
      </xdr:nvSpPr>
      <xdr:spPr>
        <a:xfrm>
          <a:off x="8715374" y="285750"/>
          <a:ext cx="1666875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Kontoübersicht</a:t>
          </a:r>
        </a:p>
      </xdr:txBody>
    </xdr:sp>
    <xdr:clientData/>
  </xdr:twoCellAnchor>
  <xdr:twoCellAnchor>
    <xdr:from>
      <xdr:col>1</xdr:col>
      <xdr:colOff>371475</xdr:colOff>
      <xdr:row>7</xdr:row>
      <xdr:rowOff>180975</xdr:rowOff>
    </xdr:from>
    <xdr:to>
      <xdr:col>45</xdr:col>
      <xdr:colOff>9525</xdr:colOff>
      <xdr:row>30</xdr:row>
      <xdr:rowOff>1</xdr:rowOff>
    </xdr:to>
    <xdr:sp macro="" textlink="">
      <xdr:nvSpPr>
        <xdr:cNvPr id="14" name="Rechteck: abgerundete Ecken 13">
          <a:extLst>
            <a:ext uri="{FF2B5EF4-FFF2-40B4-BE49-F238E27FC236}">
              <a16:creationId xmlns:a16="http://schemas.microsoft.com/office/drawing/2014/main" id="{4B5177BD-D037-E360-C1BD-50B328B892F2}"/>
            </a:ext>
          </a:extLst>
        </xdr:cNvPr>
        <xdr:cNvSpPr/>
      </xdr:nvSpPr>
      <xdr:spPr>
        <a:xfrm>
          <a:off x="1038225" y="1724025"/>
          <a:ext cx="16402050" cy="4200526"/>
        </a:xfrm>
        <a:prstGeom prst="roundRect">
          <a:avLst>
            <a:gd name="adj" fmla="val 1906"/>
          </a:avLst>
        </a:prstGeom>
        <a:noFill/>
        <a:ln w="50800">
          <a:gradFill flip="none" rotWithShape="1">
            <a:gsLst>
              <a:gs pos="0">
                <a:srgbClr val="FF0000"/>
              </a:gs>
              <a:gs pos="100000">
                <a:srgbClr val="FFAD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</xdr:col>
      <xdr:colOff>380999</xdr:colOff>
      <xdr:row>11</xdr:row>
      <xdr:rowOff>190499</xdr:rowOff>
    </xdr:from>
    <xdr:to>
      <xdr:col>13</xdr:col>
      <xdr:colOff>9524</xdr:colOff>
      <xdr:row>16</xdr:row>
      <xdr:rowOff>9525</xdr:rowOff>
    </xdr:to>
    <xdr:sp macro="" textlink="">
      <xdr:nvSpPr>
        <xdr:cNvPr id="15" name="Rechteck: abgerundete Ecken 14">
          <a:extLst>
            <a:ext uri="{FF2B5EF4-FFF2-40B4-BE49-F238E27FC236}">
              <a16:creationId xmlns:a16="http://schemas.microsoft.com/office/drawing/2014/main" id="{6FC54F6B-A4D3-C266-1B64-E90CB0502C96}"/>
            </a:ext>
          </a:extLst>
        </xdr:cNvPr>
        <xdr:cNvSpPr/>
      </xdr:nvSpPr>
      <xdr:spPr>
        <a:xfrm>
          <a:off x="1428749" y="2495549"/>
          <a:ext cx="3819525" cy="771526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</xdr:col>
      <xdr:colOff>367902</xdr:colOff>
      <xdr:row>10</xdr:row>
      <xdr:rowOff>109537</xdr:rowOff>
    </xdr:from>
    <xdr:to>
      <xdr:col>13</xdr:col>
      <xdr:colOff>19050</xdr:colOff>
      <xdr:row>12</xdr:row>
      <xdr:rowOff>42862</xdr:rowOff>
    </xdr:to>
    <xdr:sp macro="" textlink="">
      <xdr:nvSpPr>
        <xdr:cNvPr id="16" name="Rechteck: obere Ecken abgerundet 15">
          <a:extLst>
            <a:ext uri="{FF2B5EF4-FFF2-40B4-BE49-F238E27FC236}">
              <a16:creationId xmlns:a16="http://schemas.microsoft.com/office/drawing/2014/main" id="{9C2B4950-C756-6D19-58A5-E147165B634E}"/>
            </a:ext>
          </a:extLst>
        </xdr:cNvPr>
        <xdr:cNvSpPr/>
      </xdr:nvSpPr>
      <xdr:spPr>
        <a:xfrm>
          <a:off x="1415652" y="2224087"/>
          <a:ext cx="3842148" cy="314325"/>
        </a:xfrm>
        <a:prstGeom prst="round2SameRect">
          <a:avLst/>
        </a:prstGeom>
        <a:gradFill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t="100000"/>
          </a:path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CH" sz="1400">
              <a:solidFill>
                <a:sysClr val="windowText" lastClr="000000"/>
              </a:solidFill>
            </a:rPr>
            <a:t>Betrag CHF</a:t>
          </a:r>
        </a:p>
      </xdr:txBody>
    </xdr:sp>
    <xdr:clientData/>
  </xdr:twoCellAnchor>
  <xdr:twoCellAnchor>
    <xdr:from>
      <xdr:col>14</xdr:col>
      <xdr:colOff>380999</xdr:colOff>
      <xdr:row>11</xdr:row>
      <xdr:rowOff>190499</xdr:rowOff>
    </xdr:from>
    <xdr:to>
      <xdr:col>25</xdr:col>
      <xdr:colOff>9524</xdr:colOff>
      <xdr:row>16</xdr:row>
      <xdr:rowOff>9525</xdr:rowOff>
    </xdr:to>
    <xdr:sp macro="" textlink="">
      <xdr:nvSpPr>
        <xdr:cNvPr id="17" name="Rechteck: abgerundete Ecken 16">
          <a:extLst>
            <a:ext uri="{FF2B5EF4-FFF2-40B4-BE49-F238E27FC236}">
              <a16:creationId xmlns:a16="http://schemas.microsoft.com/office/drawing/2014/main" id="{026F0295-A54C-4C44-B7E6-A03DC9047114}"/>
            </a:ext>
          </a:extLst>
        </xdr:cNvPr>
        <xdr:cNvSpPr/>
      </xdr:nvSpPr>
      <xdr:spPr>
        <a:xfrm>
          <a:off x="1428749" y="2500312"/>
          <a:ext cx="3819525" cy="771526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367902</xdr:colOff>
      <xdr:row>10</xdr:row>
      <xdr:rowOff>109537</xdr:rowOff>
    </xdr:from>
    <xdr:to>
      <xdr:col>25</xdr:col>
      <xdr:colOff>19050</xdr:colOff>
      <xdr:row>12</xdr:row>
      <xdr:rowOff>42862</xdr:rowOff>
    </xdr:to>
    <xdr:sp macro="" textlink="">
      <xdr:nvSpPr>
        <xdr:cNvPr id="18" name="Rechteck: obere Ecken abgerundet 17">
          <a:extLst>
            <a:ext uri="{FF2B5EF4-FFF2-40B4-BE49-F238E27FC236}">
              <a16:creationId xmlns:a16="http://schemas.microsoft.com/office/drawing/2014/main" id="{28F14FF9-525D-40D3-B3E6-15939F7CE5F9}"/>
            </a:ext>
          </a:extLst>
        </xdr:cNvPr>
        <xdr:cNvSpPr/>
      </xdr:nvSpPr>
      <xdr:spPr>
        <a:xfrm>
          <a:off x="5987652" y="2224087"/>
          <a:ext cx="3842148" cy="314325"/>
        </a:xfrm>
        <a:prstGeom prst="round2SameRect">
          <a:avLst/>
        </a:prstGeom>
        <a:gradFill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t="100000"/>
          </a:path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CH" sz="1400">
              <a:solidFill>
                <a:sysClr val="windowText" lastClr="000000"/>
              </a:solidFill>
            </a:rPr>
            <a:t>Betrag Euro</a:t>
          </a:r>
        </a:p>
      </xdr:txBody>
    </xdr:sp>
    <xdr:clientData/>
  </xdr:twoCellAnchor>
  <xdr:twoCellAnchor>
    <xdr:from>
      <xdr:col>26</xdr:col>
      <xdr:colOff>380999</xdr:colOff>
      <xdr:row>11</xdr:row>
      <xdr:rowOff>190499</xdr:rowOff>
    </xdr:from>
    <xdr:to>
      <xdr:col>43</xdr:col>
      <xdr:colOff>9525</xdr:colOff>
      <xdr:row>16</xdr:row>
      <xdr:rowOff>9525</xdr:rowOff>
    </xdr:to>
    <xdr:sp macro="" textlink="">
      <xdr:nvSpPr>
        <xdr:cNvPr id="19" name="Rechteck: abgerundete Ecken 18">
          <a:extLst>
            <a:ext uri="{FF2B5EF4-FFF2-40B4-BE49-F238E27FC236}">
              <a16:creationId xmlns:a16="http://schemas.microsoft.com/office/drawing/2014/main" id="{D0E7E8AE-E4AE-4D1A-885E-FBC8D525DC52}"/>
            </a:ext>
          </a:extLst>
        </xdr:cNvPr>
        <xdr:cNvSpPr/>
      </xdr:nvSpPr>
      <xdr:spPr>
        <a:xfrm>
          <a:off x="10572749" y="2495549"/>
          <a:ext cx="6105526" cy="771526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26</xdr:col>
      <xdr:colOff>367901</xdr:colOff>
      <xdr:row>10</xdr:row>
      <xdr:rowOff>109537</xdr:rowOff>
    </xdr:from>
    <xdr:to>
      <xdr:col>43</xdr:col>
      <xdr:colOff>19192</xdr:colOff>
      <xdr:row>12</xdr:row>
      <xdr:rowOff>42862</xdr:rowOff>
    </xdr:to>
    <xdr:sp macro="" textlink="">
      <xdr:nvSpPr>
        <xdr:cNvPr id="20" name="Rechteck: obere Ecken abgerundet 19">
          <a:extLst>
            <a:ext uri="{FF2B5EF4-FFF2-40B4-BE49-F238E27FC236}">
              <a16:creationId xmlns:a16="http://schemas.microsoft.com/office/drawing/2014/main" id="{DF8A6253-0460-4506-A21A-A48D9CE1E0B2}"/>
            </a:ext>
          </a:extLst>
        </xdr:cNvPr>
        <xdr:cNvSpPr/>
      </xdr:nvSpPr>
      <xdr:spPr>
        <a:xfrm>
          <a:off x="10559651" y="2224087"/>
          <a:ext cx="6128291" cy="314325"/>
        </a:xfrm>
        <a:prstGeom prst="round2SameRect">
          <a:avLst/>
        </a:prstGeom>
        <a:gradFill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t="100000"/>
          </a:path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CH" sz="1400">
              <a:solidFill>
                <a:sysClr val="windowText" lastClr="000000"/>
              </a:solidFill>
            </a:rPr>
            <a:t>Datum</a:t>
          </a:r>
        </a:p>
      </xdr:txBody>
    </xdr:sp>
    <xdr:clientData/>
  </xdr:twoCellAnchor>
  <xdr:twoCellAnchor>
    <xdr:from>
      <xdr:col>2</xdr:col>
      <xdr:colOff>371473</xdr:colOff>
      <xdr:row>18</xdr:row>
      <xdr:rowOff>133348</xdr:rowOff>
    </xdr:from>
    <xdr:to>
      <xdr:col>15</xdr:col>
      <xdr:colOff>19050</xdr:colOff>
      <xdr:row>23</xdr:row>
      <xdr:rowOff>19049</xdr:rowOff>
    </xdr:to>
    <xdr:sp macro="" textlink="">
      <xdr:nvSpPr>
        <xdr:cNvPr id="21" name="Rechteck: abgerundete Ecken 20">
          <a:extLst>
            <a:ext uri="{FF2B5EF4-FFF2-40B4-BE49-F238E27FC236}">
              <a16:creationId xmlns:a16="http://schemas.microsoft.com/office/drawing/2014/main" id="{9D2ED2F5-9787-421C-829F-3286C91C98B8}"/>
            </a:ext>
          </a:extLst>
        </xdr:cNvPr>
        <xdr:cNvSpPr/>
      </xdr:nvSpPr>
      <xdr:spPr>
        <a:xfrm>
          <a:off x="1419223" y="3962398"/>
          <a:ext cx="4600577" cy="838201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</xdr:col>
      <xdr:colOff>358377</xdr:colOff>
      <xdr:row>17</xdr:row>
      <xdr:rowOff>80962</xdr:rowOff>
    </xdr:from>
    <xdr:to>
      <xdr:col>15</xdr:col>
      <xdr:colOff>28575</xdr:colOff>
      <xdr:row>19</xdr:row>
      <xdr:rowOff>14287</xdr:rowOff>
    </xdr:to>
    <xdr:sp macro="" textlink="">
      <xdr:nvSpPr>
        <xdr:cNvPr id="22" name="Rechteck: obere Ecken abgerundet 21">
          <a:extLst>
            <a:ext uri="{FF2B5EF4-FFF2-40B4-BE49-F238E27FC236}">
              <a16:creationId xmlns:a16="http://schemas.microsoft.com/office/drawing/2014/main" id="{B8C59A77-537E-4EE9-AE4C-8DD93BB8B7E4}"/>
            </a:ext>
          </a:extLst>
        </xdr:cNvPr>
        <xdr:cNvSpPr/>
      </xdr:nvSpPr>
      <xdr:spPr>
        <a:xfrm>
          <a:off x="1406127" y="3719512"/>
          <a:ext cx="4623198" cy="314325"/>
        </a:xfrm>
        <a:prstGeom prst="round2SameRect">
          <a:avLst/>
        </a:prstGeom>
        <a:gradFill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t="100000"/>
          </a:path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CH" sz="1400">
              <a:solidFill>
                <a:sysClr val="windowText" lastClr="000000"/>
              </a:solidFill>
            </a:rPr>
            <a:t>Kategorie (Optional)</a:t>
          </a:r>
        </a:p>
      </xdr:txBody>
    </xdr:sp>
    <xdr:clientData/>
  </xdr:twoCellAnchor>
  <xdr:twoCellAnchor>
    <xdr:from>
      <xdr:col>12</xdr:col>
      <xdr:colOff>333375</xdr:colOff>
      <xdr:row>25</xdr:row>
      <xdr:rowOff>57151</xdr:rowOff>
    </xdr:from>
    <xdr:to>
      <xdr:col>21</xdr:col>
      <xdr:colOff>276225</xdr:colOff>
      <xdr:row>27</xdr:row>
      <xdr:rowOff>171451</xdr:rowOff>
    </xdr:to>
    <xdr:sp macro="[0]!Eintragenlöschen" textlink="">
      <xdr:nvSpPr>
        <xdr:cNvPr id="23" name="Rechteck: abgerundete Ecken 22">
          <a:extLst>
            <a:ext uri="{FF2B5EF4-FFF2-40B4-BE49-F238E27FC236}">
              <a16:creationId xmlns:a16="http://schemas.microsoft.com/office/drawing/2014/main" id="{21F9160A-2475-E2A4-4922-93D82580B33E}"/>
            </a:ext>
          </a:extLst>
        </xdr:cNvPr>
        <xdr:cNvSpPr/>
      </xdr:nvSpPr>
      <xdr:spPr>
        <a:xfrm>
          <a:off x="5191125" y="5029201"/>
          <a:ext cx="3371850" cy="495300"/>
        </a:xfrm>
        <a:prstGeom prst="round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800"/>
            <a:t>Löschen</a:t>
          </a:r>
        </a:p>
      </xdr:txBody>
    </xdr:sp>
    <xdr:clientData/>
  </xdr:twoCellAnchor>
  <xdr:twoCellAnchor>
    <xdr:from>
      <xdr:col>23</xdr:col>
      <xdr:colOff>9525</xdr:colOff>
      <xdr:row>25</xdr:row>
      <xdr:rowOff>57151</xdr:rowOff>
    </xdr:from>
    <xdr:to>
      <xdr:col>31</xdr:col>
      <xdr:colOff>333375</xdr:colOff>
      <xdr:row>27</xdr:row>
      <xdr:rowOff>171451</xdr:rowOff>
    </xdr:to>
    <xdr:sp macro="[0]!Eintragen" textlink="">
      <xdr:nvSpPr>
        <xdr:cNvPr id="24" name="Rechteck: abgerundete Ecken 23">
          <a:extLst>
            <a:ext uri="{FF2B5EF4-FFF2-40B4-BE49-F238E27FC236}">
              <a16:creationId xmlns:a16="http://schemas.microsoft.com/office/drawing/2014/main" id="{E60CC051-BCEB-1605-64E8-2D9410D31DC6}"/>
            </a:ext>
          </a:extLst>
        </xdr:cNvPr>
        <xdr:cNvSpPr/>
      </xdr:nvSpPr>
      <xdr:spPr>
        <a:xfrm>
          <a:off x="9058275" y="5029201"/>
          <a:ext cx="3371850" cy="495300"/>
        </a:xfrm>
        <a:prstGeom prst="roundRect">
          <a:avLst/>
        </a:prstGeom>
        <a:gradFill flip="none" rotWithShape="1">
          <a:gsLst>
            <a:gs pos="100000">
              <a:srgbClr val="FFB200"/>
            </a:gs>
            <a:gs pos="0">
              <a:srgbClr val="FF0000"/>
            </a:gs>
          </a:gsLst>
          <a:path path="circle">
            <a:fillToRect l="100000" t="100000"/>
          </a:path>
          <a:tileRect r="-100000" b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800"/>
            <a:t>Eintragen</a:t>
          </a:r>
        </a:p>
      </xdr:txBody>
    </xdr:sp>
    <xdr:clientData/>
  </xdr:twoCellAnchor>
  <xdr:twoCellAnchor>
    <xdr:from>
      <xdr:col>2</xdr:col>
      <xdr:colOff>0</xdr:colOff>
      <xdr:row>30</xdr:row>
      <xdr:rowOff>161925</xdr:rowOff>
    </xdr:from>
    <xdr:to>
      <xdr:col>45</xdr:col>
      <xdr:colOff>19049</xdr:colOff>
      <xdr:row>32</xdr:row>
      <xdr:rowOff>238124</xdr:rowOff>
    </xdr:to>
    <xdr:sp macro="" textlink="">
      <xdr:nvSpPr>
        <xdr:cNvPr id="26" name="Rechteck: abgerundete Ecken 2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558BD4D-115F-D1BE-06CB-B7DB3CE8E34D}"/>
            </a:ext>
          </a:extLst>
        </xdr:cNvPr>
        <xdr:cNvSpPr/>
      </xdr:nvSpPr>
      <xdr:spPr>
        <a:xfrm>
          <a:off x="1047750" y="6276975"/>
          <a:ext cx="16402049" cy="457199"/>
        </a:xfrm>
        <a:prstGeom prst="round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000">
              <a:solidFill>
                <a:schemeClr val="bg1">
                  <a:lumMod val="95000"/>
                </a:schemeClr>
              </a:solidFill>
            </a:rPr>
            <a:t>zu</a:t>
          </a:r>
          <a:r>
            <a:rPr lang="de-CH" sz="2000" baseline="0">
              <a:solidFill>
                <a:schemeClr val="bg1">
                  <a:lumMod val="95000"/>
                </a:schemeClr>
              </a:solidFill>
            </a:rPr>
            <a:t> den Einträgen</a:t>
          </a:r>
          <a:endParaRPr lang="de-CH" sz="200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2</xdr:col>
      <xdr:colOff>9524</xdr:colOff>
      <xdr:row>36</xdr:row>
      <xdr:rowOff>9524</xdr:rowOff>
    </xdr:from>
    <xdr:to>
      <xdr:col>10</xdr:col>
      <xdr:colOff>380999</xdr:colOff>
      <xdr:row>37</xdr:row>
      <xdr:rowOff>152399</xdr:rowOff>
    </xdr:to>
    <xdr:sp macro="" textlink="">
      <xdr:nvSpPr>
        <xdr:cNvPr id="28" name="Textfeld 27">
          <a:extLst>
            <a:ext uri="{FF2B5EF4-FFF2-40B4-BE49-F238E27FC236}">
              <a16:creationId xmlns:a16="http://schemas.microsoft.com/office/drawing/2014/main" id="{DBDDE04C-B038-0B04-70A7-7A27A8F24AC5}"/>
            </a:ext>
          </a:extLst>
        </xdr:cNvPr>
        <xdr:cNvSpPr txBox="1"/>
      </xdr:nvSpPr>
      <xdr:spPr>
        <a:xfrm>
          <a:off x="1057274" y="7077074"/>
          <a:ext cx="34194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2000" b="1">
              <a:solidFill>
                <a:schemeClr val="bg1"/>
              </a:solidFill>
            </a:rPr>
            <a:t>Betrag CHF</a:t>
          </a:r>
        </a:p>
      </xdr:txBody>
    </xdr:sp>
    <xdr:clientData/>
  </xdr:twoCellAnchor>
  <xdr:twoCellAnchor>
    <xdr:from>
      <xdr:col>11</xdr:col>
      <xdr:colOff>9524</xdr:colOff>
      <xdr:row>35</xdr:row>
      <xdr:rowOff>190499</xdr:rowOff>
    </xdr:from>
    <xdr:to>
      <xdr:col>19</xdr:col>
      <xdr:colOff>380999</xdr:colOff>
      <xdr:row>37</xdr:row>
      <xdr:rowOff>142874</xdr:rowOff>
    </xdr:to>
    <xdr:sp macro="" textlink="">
      <xdr:nvSpPr>
        <xdr:cNvPr id="29" name="Textfeld 28">
          <a:extLst>
            <a:ext uri="{FF2B5EF4-FFF2-40B4-BE49-F238E27FC236}">
              <a16:creationId xmlns:a16="http://schemas.microsoft.com/office/drawing/2014/main" id="{22658411-993F-AC76-6C9C-BC4FC2145308}"/>
            </a:ext>
          </a:extLst>
        </xdr:cNvPr>
        <xdr:cNvSpPr txBox="1"/>
      </xdr:nvSpPr>
      <xdr:spPr>
        <a:xfrm>
          <a:off x="4486274" y="7067549"/>
          <a:ext cx="34194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2000" b="1">
              <a:solidFill>
                <a:schemeClr val="bg1"/>
              </a:solidFill>
            </a:rPr>
            <a:t>Betrag Euro</a:t>
          </a:r>
        </a:p>
      </xdr:txBody>
    </xdr:sp>
    <xdr:clientData/>
  </xdr:twoCellAnchor>
  <xdr:twoCellAnchor>
    <xdr:from>
      <xdr:col>20</xdr:col>
      <xdr:colOff>9524</xdr:colOff>
      <xdr:row>35</xdr:row>
      <xdr:rowOff>190499</xdr:rowOff>
    </xdr:from>
    <xdr:to>
      <xdr:col>30</xdr:col>
      <xdr:colOff>371475</xdr:colOff>
      <xdr:row>37</xdr:row>
      <xdr:rowOff>142874</xdr:rowOff>
    </xdr:to>
    <xdr:sp macro="" textlink="">
      <xdr:nvSpPr>
        <xdr:cNvPr id="30" name="Textfeld 29">
          <a:extLst>
            <a:ext uri="{FF2B5EF4-FFF2-40B4-BE49-F238E27FC236}">
              <a16:creationId xmlns:a16="http://schemas.microsoft.com/office/drawing/2014/main" id="{79996F0A-4B36-D591-2776-8154C4CEFDD8}"/>
            </a:ext>
          </a:extLst>
        </xdr:cNvPr>
        <xdr:cNvSpPr txBox="1"/>
      </xdr:nvSpPr>
      <xdr:spPr>
        <a:xfrm>
          <a:off x="7915274" y="7067549"/>
          <a:ext cx="4171951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2000" b="1">
              <a:solidFill>
                <a:schemeClr val="bg1"/>
              </a:solidFill>
            </a:rPr>
            <a:t>Datum</a:t>
          </a:r>
        </a:p>
      </xdr:txBody>
    </xdr:sp>
    <xdr:clientData/>
  </xdr:twoCellAnchor>
  <xdr:twoCellAnchor>
    <xdr:from>
      <xdr:col>31</xdr:col>
      <xdr:colOff>9524</xdr:colOff>
      <xdr:row>35</xdr:row>
      <xdr:rowOff>190499</xdr:rowOff>
    </xdr:from>
    <xdr:to>
      <xdr:col>44</xdr:col>
      <xdr:colOff>314325</xdr:colOff>
      <xdr:row>37</xdr:row>
      <xdr:rowOff>142874</xdr:rowOff>
    </xdr:to>
    <xdr:sp macro="" textlink="">
      <xdr:nvSpPr>
        <xdr:cNvPr id="31" name="Textfeld 30">
          <a:extLst>
            <a:ext uri="{FF2B5EF4-FFF2-40B4-BE49-F238E27FC236}">
              <a16:creationId xmlns:a16="http://schemas.microsoft.com/office/drawing/2014/main" id="{0D2E68E5-1DCF-FC13-6DC4-E2213113BC75}"/>
            </a:ext>
          </a:extLst>
        </xdr:cNvPr>
        <xdr:cNvSpPr txBox="1"/>
      </xdr:nvSpPr>
      <xdr:spPr>
        <a:xfrm>
          <a:off x="12106274" y="7067549"/>
          <a:ext cx="5257801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2000" b="1">
              <a:solidFill>
                <a:schemeClr val="bg1"/>
              </a:solidFill>
            </a:rPr>
            <a:t>Notizen</a:t>
          </a:r>
        </a:p>
      </xdr:txBody>
    </xdr:sp>
    <xdr:clientData/>
  </xdr:twoCellAnchor>
  <xdr:twoCellAnchor>
    <xdr:from>
      <xdr:col>1</xdr:col>
      <xdr:colOff>371475</xdr:colOff>
      <xdr:row>36</xdr:row>
      <xdr:rowOff>166688</xdr:rowOff>
    </xdr:from>
    <xdr:to>
      <xdr:col>1</xdr:col>
      <xdr:colOff>371475</xdr:colOff>
      <xdr:row>40</xdr:row>
      <xdr:rowOff>16688</xdr:rowOff>
    </xdr:to>
    <xdr:cxnSp macro="">
      <xdr:nvCxnSpPr>
        <xdr:cNvPr id="33" name="Gerader Verbinder 32">
          <a:extLst>
            <a:ext uri="{FF2B5EF4-FFF2-40B4-BE49-F238E27FC236}">
              <a16:creationId xmlns:a16="http://schemas.microsoft.com/office/drawing/2014/main" id="{0842E4C4-57B9-AA91-28F7-28CF22C9A633}"/>
            </a:ext>
          </a:extLst>
        </xdr:cNvPr>
        <xdr:cNvCxnSpPr/>
      </xdr:nvCxnSpPr>
      <xdr:spPr>
        <a:xfrm>
          <a:off x="1038225" y="7843838"/>
          <a:ext cx="0" cy="612000"/>
        </a:xfrm>
        <a:prstGeom prst="line">
          <a:avLst/>
        </a:prstGeom>
        <a:ln w="19050">
          <a:solidFill>
            <a:srgbClr val="F64C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381000</xdr:colOff>
      <xdr:row>59</xdr:row>
      <xdr:rowOff>171450</xdr:rowOff>
    </xdr:from>
    <xdr:to>
      <xdr:col>3</xdr:col>
      <xdr:colOff>342900</xdr:colOff>
      <xdr:row>61</xdr:row>
      <xdr:rowOff>161925</xdr:rowOff>
    </xdr:to>
    <xdr:sp macro="[0]!Benutzermodus" textlink="">
      <xdr:nvSpPr>
        <xdr:cNvPr id="34" name="Rechteck 33">
          <a:extLst>
            <a:ext uri="{FF2B5EF4-FFF2-40B4-BE49-F238E27FC236}">
              <a16:creationId xmlns:a16="http://schemas.microsoft.com/office/drawing/2014/main" id="{F1EBCC62-CCCB-44F2-9450-E13B957C9E76}"/>
            </a:ext>
          </a:extLst>
        </xdr:cNvPr>
        <xdr:cNvSpPr/>
      </xdr:nvSpPr>
      <xdr:spPr>
        <a:xfrm>
          <a:off x="381000" y="12325350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0</xdr:col>
      <xdr:colOff>381000</xdr:colOff>
      <xdr:row>62</xdr:row>
      <xdr:rowOff>114300</xdr:rowOff>
    </xdr:from>
    <xdr:to>
      <xdr:col>3</xdr:col>
      <xdr:colOff>342900</xdr:colOff>
      <xdr:row>64</xdr:row>
      <xdr:rowOff>104775</xdr:rowOff>
    </xdr:to>
    <xdr:sp macro="[0]!Entwickleranfordern" textlink="">
      <xdr:nvSpPr>
        <xdr:cNvPr id="35" name="Rechteck 34">
          <a:extLst>
            <a:ext uri="{FF2B5EF4-FFF2-40B4-BE49-F238E27FC236}">
              <a16:creationId xmlns:a16="http://schemas.microsoft.com/office/drawing/2014/main" id="{37540F48-3F76-49A9-8474-52A646FFD375}"/>
            </a:ext>
          </a:extLst>
        </xdr:cNvPr>
        <xdr:cNvSpPr/>
      </xdr:nvSpPr>
      <xdr:spPr>
        <a:xfrm>
          <a:off x="381000" y="12839700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  <xdr:twoCellAnchor>
    <xdr:from>
      <xdr:col>11</xdr:col>
      <xdr:colOff>19049</xdr:colOff>
      <xdr:row>36</xdr:row>
      <xdr:rowOff>176212</xdr:rowOff>
    </xdr:from>
    <xdr:to>
      <xdr:col>11</xdr:col>
      <xdr:colOff>19049</xdr:colOff>
      <xdr:row>40</xdr:row>
      <xdr:rowOff>26212</xdr:rowOff>
    </xdr:to>
    <xdr:cxnSp macro="">
      <xdr:nvCxnSpPr>
        <xdr:cNvPr id="36" name="Gerader Verbinder 35">
          <a:extLst>
            <a:ext uri="{FF2B5EF4-FFF2-40B4-BE49-F238E27FC236}">
              <a16:creationId xmlns:a16="http://schemas.microsoft.com/office/drawing/2014/main" id="{5C46DE96-5121-D0B2-CC60-20ACEFA46608}"/>
            </a:ext>
          </a:extLst>
        </xdr:cNvPr>
        <xdr:cNvCxnSpPr/>
      </xdr:nvCxnSpPr>
      <xdr:spPr>
        <a:xfrm>
          <a:off x="4495799" y="7853362"/>
          <a:ext cx="0" cy="612000"/>
        </a:xfrm>
        <a:prstGeom prst="line">
          <a:avLst/>
        </a:prstGeom>
        <a:ln w="19050">
          <a:solidFill>
            <a:srgbClr val="FF6E0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19049</xdr:colOff>
      <xdr:row>36</xdr:row>
      <xdr:rowOff>166687</xdr:rowOff>
    </xdr:from>
    <xdr:to>
      <xdr:col>20</xdr:col>
      <xdr:colOff>19049</xdr:colOff>
      <xdr:row>40</xdr:row>
      <xdr:rowOff>16687</xdr:rowOff>
    </xdr:to>
    <xdr:cxnSp macro="">
      <xdr:nvCxnSpPr>
        <xdr:cNvPr id="40" name="Gerader Verbinder 39">
          <a:extLst>
            <a:ext uri="{FF2B5EF4-FFF2-40B4-BE49-F238E27FC236}">
              <a16:creationId xmlns:a16="http://schemas.microsoft.com/office/drawing/2014/main" id="{8E3E3647-5B67-F029-6337-90A7B3995243}"/>
            </a:ext>
          </a:extLst>
        </xdr:cNvPr>
        <xdr:cNvCxnSpPr/>
      </xdr:nvCxnSpPr>
      <xdr:spPr>
        <a:xfrm>
          <a:off x="7924799" y="7843837"/>
          <a:ext cx="0" cy="612000"/>
        </a:xfrm>
        <a:prstGeom prst="line">
          <a:avLst/>
        </a:prstGeom>
        <a:ln w="19050">
          <a:solidFill>
            <a:srgbClr val="FE8B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9525</xdr:colOff>
      <xdr:row>36</xdr:row>
      <xdr:rowOff>166687</xdr:rowOff>
    </xdr:from>
    <xdr:to>
      <xdr:col>31</xdr:col>
      <xdr:colOff>9525</xdr:colOff>
      <xdr:row>40</xdr:row>
      <xdr:rowOff>16687</xdr:rowOff>
    </xdr:to>
    <xdr:cxnSp macro="">
      <xdr:nvCxnSpPr>
        <xdr:cNvPr id="46" name="Gerader Verbinder 45">
          <a:extLst>
            <a:ext uri="{FF2B5EF4-FFF2-40B4-BE49-F238E27FC236}">
              <a16:creationId xmlns:a16="http://schemas.microsoft.com/office/drawing/2014/main" id="{6260309F-EAE1-D10E-0111-5426445DF0D8}"/>
            </a:ext>
          </a:extLst>
        </xdr:cNvPr>
        <xdr:cNvCxnSpPr/>
      </xdr:nvCxnSpPr>
      <xdr:spPr>
        <a:xfrm>
          <a:off x="12106275" y="7843837"/>
          <a:ext cx="0" cy="612000"/>
        </a:xfrm>
        <a:prstGeom prst="line">
          <a:avLst/>
        </a:prstGeom>
        <a:ln w="19050">
          <a:solidFill>
            <a:srgbClr val="FFA50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9525</xdr:colOff>
      <xdr:row>36</xdr:row>
      <xdr:rowOff>166688</xdr:rowOff>
    </xdr:from>
    <xdr:to>
      <xdr:col>45</xdr:col>
      <xdr:colOff>9525</xdr:colOff>
      <xdr:row>40</xdr:row>
      <xdr:rowOff>16688</xdr:rowOff>
    </xdr:to>
    <xdr:cxnSp macro="">
      <xdr:nvCxnSpPr>
        <xdr:cNvPr id="48" name="Gerader Verbinder 47">
          <a:extLst>
            <a:ext uri="{FF2B5EF4-FFF2-40B4-BE49-F238E27FC236}">
              <a16:creationId xmlns:a16="http://schemas.microsoft.com/office/drawing/2014/main" id="{F25FC61B-67FE-E264-08C4-3CF54A7FCCDA}"/>
            </a:ext>
          </a:extLst>
        </xdr:cNvPr>
        <xdr:cNvCxnSpPr/>
      </xdr:nvCxnSpPr>
      <xdr:spPr>
        <a:xfrm>
          <a:off x="17440275" y="7843838"/>
          <a:ext cx="0" cy="612000"/>
        </a:xfrm>
        <a:prstGeom prst="line">
          <a:avLst/>
        </a:prstGeom>
        <a:ln w="19050">
          <a:solidFill>
            <a:srgbClr val="FFAF0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361950</xdr:colOff>
      <xdr:row>40</xdr:row>
      <xdr:rowOff>9524</xdr:rowOff>
    </xdr:from>
    <xdr:to>
      <xdr:col>45</xdr:col>
      <xdr:colOff>22325</xdr:colOff>
      <xdr:row>40</xdr:row>
      <xdr:rowOff>133350</xdr:rowOff>
    </xdr:to>
    <xdr:sp macro="" textlink="">
      <xdr:nvSpPr>
        <xdr:cNvPr id="50" name="Rechteck: obere Ecken abgerundet 49">
          <a:extLst>
            <a:ext uri="{FF2B5EF4-FFF2-40B4-BE49-F238E27FC236}">
              <a16:creationId xmlns:a16="http://schemas.microsoft.com/office/drawing/2014/main" id="{F57025E2-CFB4-E108-0BF5-A94052338FCE}"/>
            </a:ext>
          </a:extLst>
        </xdr:cNvPr>
        <xdr:cNvSpPr/>
      </xdr:nvSpPr>
      <xdr:spPr>
        <a:xfrm flipV="1">
          <a:off x="1028700" y="8448674"/>
          <a:ext cx="16424375" cy="123826"/>
        </a:xfrm>
        <a:prstGeom prst="round2SameRect">
          <a:avLst>
            <a:gd name="adj1" fmla="val 50000"/>
            <a:gd name="adj2" fmla="val 0"/>
          </a:avLst>
        </a:prstGeom>
        <a:gradFill flip="none" rotWithShape="1">
          <a:gsLst>
            <a:gs pos="100000">
              <a:srgbClr val="FFB400"/>
            </a:gs>
            <a:gs pos="0">
              <a:srgbClr val="FF4400"/>
            </a:gs>
          </a:gsLst>
          <a:path path="circle">
            <a:fillToRect t="100000" r="100000"/>
          </a:path>
          <a:tileRect l="-100000" b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361951</xdr:colOff>
      <xdr:row>41</xdr:row>
      <xdr:rowOff>9526</xdr:rowOff>
    </xdr:from>
    <xdr:to>
      <xdr:col>45</xdr:col>
      <xdr:colOff>19050</xdr:colOff>
      <xdr:row>42</xdr:row>
      <xdr:rowOff>85726</xdr:rowOff>
    </xdr:to>
    <xdr:sp macro="" textlink="">
      <xdr:nvSpPr>
        <xdr:cNvPr id="51" name="Rechteck: abgerundete Ecken 5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0918EE9-D09A-BCA5-2454-C974A705223D}"/>
            </a:ext>
          </a:extLst>
        </xdr:cNvPr>
        <xdr:cNvSpPr/>
      </xdr:nvSpPr>
      <xdr:spPr>
        <a:xfrm>
          <a:off x="1028701" y="8639176"/>
          <a:ext cx="16421099" cy="266700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400">
              <a:solidFill>
                <a:schemeClr val="bg1"/>
              </a:solidFill>
            </a:rPr>
            <a:t>weitere Einträge</a:t>
          </a:r>
        </a:p>
      </xdr:txBody>
    </xdr:sp>
    <xdr:clientData/>
  </xdr:twoCellAnchor>
  <xdr:twoCellAnchor>
    <xdr:from>
      <xdr:col>37</xdr:col>
      <xdr:colOff>38100</xdr:colOff>
      <xdr:row>1</xdr:row>
      <xdr:rowOff>190500</xdr:rowOff>
    </xdr:from>
    <xdr:to>
      <xdr:col>40</xdr:col>
      <xdr:colOff>76200</xdr:colOff>
      <xdr:row>3</xdr:row>
      <xdr:rowOff>0</xdr:rowOff>
    </xdr:to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4247737D-8F77-444A-A8DD-D6C6887AC96B}"/>
            </a:ext>
          </a:extLst>
        </xdr:cNvPr>
        <xdr:cNvSpPr/>
      </xdr:nvSpPr>
      <xdr:spPr>
        <a:xfrm>
          <a:off x="14420850" y="409575"/>
          <a:ext cx="1181100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Gesamt</a:t>
          </a:r>
          <a:r>
            <a:rPr lang="de-CH" sz="1200" baseline="0">
              <a:solidFill>
                <a:schemeClr val="bg1">
                  <a:lumMod val="65000"/>
                </a:schemeClr>
              </a:solidFill>
            </a:rPr>
            <a:t> in CHF:</a:t>
          </a:r>
          <a:endParaRPr lang="de-CH" sz="1200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>
    <xdr:from>
      <xdr:col>1</xdr:col>
      <xdr:colOff>371474</xdr:colOff>
      <xdr:row>32</xdr:row>
      <xdr:rowOff>371475</xdr:rowOff>
    </xdr:from>
    <xdr:to>
      <xdr:col>23</xdr:col>
      <xdr:colOff>95249</xdr:colOff>
      <xdr:row>32</xdr:row>
      <xdr:rowOff>828674</xdr:rowOff>
    </xdr:to>
    <xdr:sp macro="" textlink="">
      <xdr:nvSpPr>
        <xdr:cNvPr id="5" name="Rechteck: abgerundete Ecken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2BA79B2-CAFA-0425-4B3E-5F49EC65A1BD}"/>
            </a:ext>
          </a:extLst>
        </xdr:cNvPr>
        <xdr:cNvSpPr/>
      </xdr:nvSpPr>
      <xdr:spPr>
        <a:xfrm>
          <a:off x="1038224" y="6867525"/>
          <a:ext cx="8105775" cy="457199"/>
        </a:xfrm>
        <a:prstGeom prst="roundRect">
          <a:avLst/>
        </a:prstGeom>
        <a:solidFill>
          <a:schemeClr val="bg1">
            <a:lumMod val="85000"/>
          </a:schemeClr>
        </a:solidFill>
        <a:ln w="12700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de-CH" sz="2000">
              <a:solidFill>
                <a:srgbClr val="FC8502"/>
              </a:solidFill>
              <a:latin typeface="+mn-lt"/>
              <a:ea typeface="+mn-ea"/>
              <a:cs typeface="+mn-cs"/>
            </a:rPr>
            <a:t>Taschengeld eintragen</a:t>
          </a:r>
        </a:p>
      </xdr:txBody>
    </xdr:sp>
    <xdr:clientData/>
  </xdr:twoCellAnchor>
  <xdr:twoCellAnchor>
    <xdr:from>
      <xdr:col>23</xdr:col>
      <xdr:colOff>285749</xdr:colOff>
      <xdr:row>32</xdr:row>
      <xdr:rowOff>381000</xdr:rowOff>
    </xdr:from>
    <xdr:to>
      <xdr:col>45</xdr:col>
      <xdr:colOff>9524</xdr:colOff>
      <xdr:row>32</xdr:row>
      <xdr:rowOff>838199</xdr:rowOff>
    </xdr:to>
    <xdr:sp macro="" textlink="">
      <xdr:nvSpPr>
        <xdr:cNvPr id="13" name="Rechteck: abgerundete Ecken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78B0BC5-3308-4CE1-AE7D-0ECAA2E91654}"/>
            </a:ext>
          </a:extLst>
        </xdr:cNvPr>
        <xdr:cNvSpPr/>
      </xdr:nvSpPr>
      <xdr:spPr>
        <a:xfrm>
          <a:off x="9334499" y="6877050"/>
          <a:ext cx="8105775" cy="457199"/>
        </a:xfrm>
        <a:prstGeom prst="round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de-CH" sz="2000">
              <a:solidFill>
                <a:sysClr val="windowText" lastClr="000000">
                  <a:alpha val="50000"/>
                </a:sysClr>
              </a:solidFill>
              <a:latin typeface="+mn-lt"/>
              <a:ea typeface="+mn-ea"/>
              <a:cs typeface="+mn-cs"/>
            </a:rPr>
            <a:t>Schulden eintragen</a:t>
          </a:r>
        </a:p>
      </xdr:txBody>
    </xdr:sp>
    <xdr:clientData/>
  </xdr:twoCellAnchor>
  <xdr:twoCellAnchor>
    <xdr:from>
      <xdr:col>16</xdr:col>
      <xdr:colOff>371473</xdr:colOff>
      <xdr:row>18</xdr:row>
      <xdr:rowOff>133348</xdr:rowOff>
    </xdr:from>
    <xdr:to>
      <xdr:col>43</xdr:col>
      <xdr:colOff>28575</xdr:colOff>
      <xdr:row>23</xdr:row>
      <xdr:rowOff>19049</xdr:rowOff>
    </xdr:to>
    <xdr:sp macro="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A011A98C-8D9D-415E-96EB-61A9EE9264DD}"/>
            </a:ext>
          </a:extLst>
        </xdr:cNvPr>
        <xdr:cNvSpPr/>
      </xdr:nvSpPr>
      <xdr:spPr>
        <a:xfrm>
          <a:off x="6753223" y="3962398"/>
          <a:ext cx="9944102" cy="838201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16</xdr:col>
      <xdr:colOff>358376</xdr:colOff>
      <xdr:row>17</xdr:row>
      <xdr:rowOff>80962</xdr:rowOff>
    </xdr:from>
    <xdr:to>
      <xdr:col>43</xdr:col>
      <xdr:colOff>38099</xdr:colOff>
      <xdr:row>19</xdr:row>
      <xdr:rowOff>14287</xdr:rowOff>
    </xdr:to>
    <xdr:sp macro="" textlink="">
      <xdr:nvSpPr>
        <xdr:cNvPr id="25" name="Rechteck: obere Ecken abgerundet 24">
          <a:extLst>
            <a:ext uri="{FF2B5EF4-FFF2-40B4-BE49-F238E27FC236}">
              <a16:creationId xmlns:a16="http://schemas.microsoft.com/office/drawing/2014/main" id="{598B3DBD-C4F7-407E-B95B-4877534CC0F5}"/>
            </a:ext>
          </a:extLst>
        </xdr:cNvPr>
        <xdr:cNvSpPr/>
      </xdr:nvSpPr>
      <xdr:spPr>
        <a:xfrm>
          <a:off x="6740126" y="3719512"/>
          <a:ext cx="9966723" cy="314325"/>
        </a:xfrm>
        <a:prstGeom prst="round2SameRect">
          <a:avLst/>
        </a:prstGeom>
        <a:gradFill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t="100000"/>
          </a:path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CH" sz="1400">
              <a:solidFill>
                <a:sysClr val="windowText" lastClr="000000"/>
              </a:solidFill>
            </a:rPr>
            <a:t>Notizen (optional)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9</xdr:col>
      <xdr:colOff>323851</xdr:colOff>
      <xdr:row>4</xdr:row>
      <xdr:rowOff>9524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B9A3537C-219E-4378-8451-ADFA8A428B68}"/>
            </a:ext>
          </a:extLst>
        </xdr:cNvPr>
        <xdr:cNvSpPr/>
      </xdr:nvSpPr>
      <xdr:spPr>
        <a:xfrm>
          <a:off x="1" y="0"/>
          <a:ext cx="4038600" cy="885824"/>
        </a:xfrm>
        <a:prstGeom prst="rect">
          <a:avLst/>
        </a:prstGeom>
        <a:gradFill>
          <a:gsLst>
            <a:gs pos="100000">
              <a:schemeClr val="tx1">
                <a:lumMod val="85000"/>
                <a:lumOff val="15000"/>
              </a:schemeClr>
            </a:gs>
            <a:gs pos="0">
              <a:schemeClr val="tx1"/>
            </a:gs>
          </a:gsLst>
          <a:lin ang="0" scaled="1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6</xdr:col>
      <xdr:colOff>206115</xdr:colOff>
      <xdr:row>3</xdr:row>
      <xdr:rowOff>161925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59BB3F-651A-4EF0-9E1A-BAD4C614F0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foregroundMark x1="16213" y1="40690" x2="16213" y2="40690"/>
                      <a14:foregroundMark x1="41826" y1="41839" x2="41826" y2="41839"/>
                      <a14:foregroundMark x1="55313" y1="42069" x2="55313" y2="42069"/>
                      <a14:foregroundMark x1="57766" y1="37011" x2="57766" y2="37011"/>
                      <a14:foregroundMark x1="56948" y1="41839" x2="56948" y2="41839"/>
                      <a14:foregroundMark x1="56676" y1="39540" x2="55858" y2="44598"/>
                      <a14:foregroundMark x1="60899" y1="37241" x2="62670" y2="37931"/>
                      <a14:foregroundMark x1="58435" y1="61124" x2="56540" y2="62989"/>
                      <a14:foregroundMark x1="63079" y1="56552" x2="61638" y2="57970"/>
                      <a14:foregroundMark x1="56540" y1="62989" x2="55858" y2="62989"/>
                      <a14:foregroundMark x1="70572" y1="40460" x2="70300" y2="53793"/>
                      <a14:foregroundMark x1="77793" y1="42759" x2="77657" y2="52644"/>
                      <a14:foregroundMark x1="81199" y1="42069" x2="84332" y2="50805"/>
                      <a14:foregroundMark x1="70981" y1="51954" x2="71253" y2="63908"/>
                      <a14:foregroundMark x1="70300" y1="37241" x2="70436" y2="42069"/>
                      <a14:foregroundMark x1="69755" y1="36092" x2="70163" y2="36552"/>
                      <a14:foregroundMark x1="71253" y1="35402" x2="71253" y2="35402"/>
                      <a14:foregroundMark x1="70436" y1="64598" x2="70436" y2="64598"/>
                      <a14:foregroundMark x1="71526" y1="63908" x2="71526" y2="63908"/>
                      <a14:backgroundMark x1="59809" y1="59540" x2="59809" y2="59540"/>
                      <a14:backgroundMark x1="59809" y1="59310" x2="60082" y2="60690"/>
                      <a14:backgroundMark x1="60763" y1="58161" x2="59128" y2="60000"/>
                      <a14:backgroundMark x1="61172" y1="58161" x2="57902" y2="60000"/>
                      <a14:backgroundMark x1="61172" y1="57241" x2="58447" y2="60690"/>
                      <a14:backgroundMark x1="58174" y1="60460" x2="58174" y2="60460"/>
                    </a14:backgroundRemoval>
                  </a14:imgEffect>
                </a14:imgLayer>
              </a14:imgProps>
            </a:ext>
          </a:extLst>
        </a:blip>
        <a:srcRect l="4708" t="25714" b="28607"/>
        <a:stretch/>
      </xdr:blipFill>
      <xdr:spPr>
        <a:xfrm>
          <a:off x="28575" y="38100"/>
          <a:ext cx="2749290" cy="78105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56</xdr:row>
      <xdr:rowOff>114300</xdr:rowOff>
    </xdr:from>
    <xdr:to>
      <xdr:col>3</xdr:col>
      <xdr:colOff>190500</xdr:colOff>
      <xdr:row>58</xdr:row>
      <xdr:rowOff>104775</xdr:rowOff>
    </xdr:to>
    <xdr:sp macro="[0]!Benutzermodus" textlink="">
      <xdr:nvSpPr>
        <xdr:cNvPr id="4" name="Rechteck 3">
          <a:extLst>
            <a:ext uri="{FF2B5EF4-FFF2-40B4-BE49-F238E27FC236}">
              <a16:creationId xmlns:a16="http://schemas.microsoft.com/office/drawing/2014/main" id="{89350E83-8A6E-4357-B022-22C9CEDBEB02}"/>
            </a:ext>
          </a:extLst>
        </xdr:cNvPr>
        <xdr:cNvSpPr/>
      </xdr:nvSpPr>
      <xdr:spPr>
        <a:xfrm>
          <a:off x="228600" y="10991850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3</xdr:col>
      <xdr:colOff>247650</xdr:colOff>
      <xdr:row>56</xdr:row>
      <xdr:rowOff>114300</xdr:rowOff>
    </xdr:from>
    <xdr:to>
      <xdr:col>7</xdr:col>
      <xdr:colOff>114300</xdr:colOff>
      <xdr:row>58</xdr:row>
      <xdr:rowOff>104775</xdr:rowOff>
    </xdr:to>
    <xdr:sp macro="[0]!Entwickleranfordern" textlink="">
      <xdr:nvSpPr>
        <xdr:cNvPr id="5" name="Rechteck 4">
          <a:extLst>
            <a:ext uri="{FF2B5EF4-FFF2-40B4-BE49-F238E27FC236}">
              <a16:creationId xmlns:a16="http://schemas.microsoft.com/office/drawing/2014/main" id="{2E7A3AE1-C526-4464-AD15-5EA26F54F4EA}"/>
            </a:ext>
          </a:extLst>
        </xdr:cNvPr>
        <xdr:cNvSpPr/>
      </xdr:nvSpPr>
      <xdr:spPr>
        <a:xfrm>
          <a:off x="1676400" y="10991850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  <xdr:twoCellAnchor>
    <xdr:from>
      <xdr:col>32</xdr:col>
      <xdr:colOff>200025</xdr:colOff>
      <xdr:row>1</xdr:row>
      <xdr:rowOff>200025</xdr:rowOff>
    </xdr:from>
    <xdr:to>
      <xdr:col>35</xdr:col>
      <xdr:colOff>76200</xdr:colOff>
      <xdr:row>3</xdr:row>
      <xdr:rowOff>9525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FA999065-7D70-4EF5-977C-235543876E55}"/>
            </a:ext>
          </a:extLst>
        </xdr:cNvPr>
        <xdr:cNvSpPr/>
      </xdr:nvSpPr>
      <xdr:spPr>
        <a:xfrm>
          <a:off x="12677775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Euro:</a:t>
          </a:r>
        </a:p>
      </xdr:txBody>
    </xdr:sp>
    <xdr:clientData/>
  </xdr:twoCellAnchor>
  <xdr:twoCellAnchor>
    <xdr:from>
      <xdr:col>27</xdr:col>
      <xdr:colOff>190500</xdr:colOff>
      <xdr:row>1</xdr:row>
      <xdr:rowOff>200025</xdr:rowOff>
    </xdr:from>
    <xdr:to>
      <xdr:col>30</xdr:col>
      <xdr:colOff>66675</xdr:colOff>
      <xdr:row>3</xdr:row>
      <xdr:rowOff>9525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B5BC2B4E-55BE-4E40-BEA1-08B8A589BE53}"/>
            </a:ext>
          </a:extLst>
        </xdr:cNvPr>
        <xdr:cNvSpPr/>
      </xdr:nvSpPr>
      <xdr:spPr>
        <a:xfrm>
          <a:off x="10763250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Franken:</a:t>
          </a:r>
        </a:p>
      </xdr:txBody>
    </xdr:sp>
    <xdr:clientData/>
  </xdr:twoCellAnchor>
  <xdr:twoCellAnchor>
    <xdr:from>
      <xdr:col>8</xdr:col>
      <xdr:colOff>114300</xdr:colOff>
      <xdr:row>1</xdr:row>
      <xdr:rowOff>66675</xdr:rowOff>
    </xdr:from>
    <xdr:to>
      <xdr:col>11</xdr:col>
      <xdr:colOff>152400</xdr:colOff>
      <xdr:row>2</xdr:row>
      <xdr:rowOff>200025</xdr:rowOff>
    </xdr:to>
    <xdr:sp macro="" textlink="">
      <xdr:nvSpPr>
        <xdr:cNvPr id="9" name="Rechteck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F6E122-F5E6-47DF-890B-A9854094E3DF}"/>
            </a:ext>
          </a:extLst>
        </xdr:cNvPr>
        <xdr:cNvSpPr/>
      </xdr:nvSpPr>
      <xdr:spPr>
        <a:xfrm>
          <a:off x="34480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Startseite</a:t>
          </a:r>
        </a:p>
      </xdr:txBody>
    </xdr:sp>
    <xdr:clientData/>
  </xdr:twoCellAnchor>
  <xdr:twoCellAnchor>
    <xdr:from>
      <xdr:col>12</xdr:col>
      <xdr:colOff>371475</xdr:colOff>
      <xdr:row>1</xdr:row>
      <xdr:rowOff>66675</xdr:rowOff>
    </xdr:from>
    <xdr:to>
      <xdr:col>16</xdr:col>
      <xdr:colOff>28575</xdr:colOff>
      <xdr:row>2</xdr:row>
      <xdr:rowOff>200025</xdr:rowOff>
    </xdr:to>
    <xdr:sp macro="" textlink="">
      <xdr:nvSpPr>
        <xdr:cNvPr id="10" name="Rechteck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5E6805-F973-4030-A9B0-6E1E5E7AF6E8}"/>
            </a:ext>
          </a:extLst>
        </xdr:cNvPr>
        <xdr:cNvSpPr/>
      </xdr:nvSpPr>
      <xdr:spPr>
        <a:xfrm>
          <a:off x="5229225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Eintragen</a:t>
          </a:r>
        </a:p>
      </xdr:txBody>
    </xdr:sp>
    <xdr:clientData/>
  </xdr:twoCellAnchor>
  <xdr:twoCellAnchor>
    <xdr:from>
      <xdr:col>17</xdr:col>
      <xdr:colOff>228600</xdr:colOff>
      <xdr:row>1</xdr:row>
      <xdr:rowOff>66675</xdr:rowOff>
    </xdr:from>
    <xdr:to>
      <xdr:col>20</xdr:col>
      <xdr:colOff>266700</xdr:colOff>
      <xdr:row>2</xdr:row>
      <xdr:rowOff>200025</xdr:rowOff>
    </xdr:to>
    <xdr:sp macro="" textlink="">
      <xdr:nvSpPr>
        <xdr:cNvPr id="11" name="Rechteck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6BD947D-8651-4CF7-9815-2A78215BE44C}"/>
            </a:ext>
          </a:extLst>
        </xdr:cNvPr>
        <xdr:cNvSpPr/>
      </xdr:nvSpPr>
      <xdr:spPr>
        <a:xfrm>
          <a:off x="69913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Rechner</a:t>
          </a:r>
        </a:p>
      </xdr:txBody>
    </xdr:sp>
    <xdr:clientData/>
  </xdr:twoCellAnchor>
  <xdr:twoCellAnchor>
    <xdr:from>
      <xdr:col>22</xdr:col>
      <xdr:colOff>47624</xdr:colOff>
      <xdr:row>1</xdr:row>
      <xdr:rowOff>66675</xdr:rowOff>
    </xdr:from>
    <xdr:to>
      <xdr:col>26</xdr:col>
      <xdr:colOff>190499</xdr:colOff>
      <xdr:row>2</xdr:row>
      <xdr:rowOff>200025</xdr:rowOff>
    </xdr:to>
    <xdr:sp macro="" textlink="">
      <xdr:nvSpPr>
        <xdr:cNvPr id="12" name="Rechteck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4D9832C-88C4-4070-AD14-CA80AE7E26AF}"/>
            </a:ext>
          </a:extLst>
        </xdr:cNvPr>
        <xdr:cNvSpPr/>
      </xdr:nvSpPr>
      <xdr:spPr>
        <a:xfrm>
          <a:off x="8715374" y="285750"/>
          <a:ext cx="1666875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Kontoübersicht</a:t>
          </a:r>
        </a:p>
      </xdr:txBody>
    </xdr:sp>
    <xdr:clientData/>
  </xdr:twoCellAnchor>
  <xdr:twoCellAnchor>
    <xdr:from>
      <xdr:col>37</xdr:col>
      <xdr:colOff>38100</xdr:colOff>
      <xdr:row>1</xdr:row>
      <xdr:rowOff>190500</xdr:rowOff>
    </xdr:from>
    <xdr:to>
      <xdr:col>40</xdr:col>
      <xdr:colOff>76200</xdr:colOff>
      <xdr:row>3</xdr:row>
      <xdr:rowOff>0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BD932923-EEEB-49DA-95AA-728A259F4D12}"/>
            </a:ext>
          </a:extLst>
        </xdr:cNvPr>
        <xdr:cNvSpPr/>
      </xdr:nvSpPr>
      <xdr:spPr>
        <a:xfrm>
          <a:off x="14420850" y="409575"/>
          <a:ext cx="1181100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Gesamt</a:t>
          </a:r>
          <a:r>
            <a:rPr lang="de-CH" sz="1200" baseline="0">
              <a:solidFill>
                <a:schemeClr val="bg1">
                  <a:lumMod val="65000"/>
                </a:schemeClr>
              </a:solidFill>
            </a:rPr>
            <a:t> in CHF:</a:t>
          </a:r>
          <a:endParaRPr lang="de-CH" sz="1200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>
    <xdr:from>
      <xdr:col>0</xdr:col>
      <xdr:colOff>657225</xdr:colOff>
      <xdr:row>9</xdr:row>
      <xdr:rowOff>66674</xdr:rowOff>
    </xdr:from>
    <xdr:to>
      <xdr:col>15</xdr:col>
      <xdr:colOff>85725</xdr:colOff>
      <xdr:row>25</xdr:row>
      <xdr:rowOff>104775</xdr:rowOff>
    </xdr:to>
    <xdr:sp macro="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F5CED3F0-67F3-4C78-A6FB-F2543137DB9D}"/>
            </a:ext>
          </a:extLst>
        </xdr:cNvPr>
        <xdr:cNvSpPr/>
      </xdr:nvSpPr>
      <xdr:spPr>
        <a:xfrm>
          <a:off x="657225" y="1990724"/>
          <a:ext cx="5429250" cy="3086101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0</xdr:col>
      <xdr:colOff>647700</xdr:colOff>
      <xdr:row>6</xdr:row>
      <xdr:rowOff>171450</xdr:rowOff>
    </xdr:from>
    <xdr:to>
      <xdr:col>15</xdr:col>
      <xdr:colOff>95250</xdr:colOff>
      <xdr:row>10</xdr:row>
      <xdr:rowOff>76200</xdr:rowOff>
    </xdr:to>
    <xdr:sp macro="" textlink="">
      <xdr:nvSpPr>
        <xdr:cNvPr id="14" name="Rechteck: obere Ecken abgerundet 13">
          <a:extLst>
            <a:ext uri="{FF2B5EF4-FFF2-40B4-BE49-F238E27FC236}">
              <a16:creationId xmlns:a16="http://schemas.microsoft.com/office/drawing/2014/main" id="{9D06A780-27C2-49B0-A3AC-42C3C4C71B63}"/>
            </a:ext>
          </a:extLst>
        </xdr:cNvPr>
        <xdr:cNvSpPr/>
      </xdr:nvSpPr>
      <xdr:spPr>
        <a:xfrm>
          <a:off x="647700" y="1524000"/>
          <a:ext cx="5448300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Währungsumrechner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371475</xdr:colOff>
      <xdr:row>12</xdr:row>
      <xdr:rowOff>180975</xdr:rowOff>
    </xdr:from>
    <xdr:to>
      <xdr:col>14</xdr:col>
      <xdr:colOff>1</xdr:colOff>
      <xdr:row>16</xdr:row>
      <xdr:rowOff>0</xdr:rowOff>
    </xdr:to>
    <xdr:sp macro="" textlink="">
      <xdr:nvSpPr>
        <xdr:cNvPr id="15" name="Rechteck: abgerundete Ecken 14">
          <a:extLst>
            <a:ext uri="{FF2B5EF4-FFF2-40B4-BE49-F238E27FC236}">
              <a16:creationId xmlns:a16="http://schemas.microsoft.com/office/drawing/2014/main" id="{EB6D2E8E-0BB0-DB90-33A6-93488AF09C26}"/>
            </a:ext>
          </a:extLst>
        </xdr:cNvPr>
        <xdr:cNvSpPr/>
      </xdr:nvSpPr>
      <xdr:spPr>
        <a:xfrm>
          <a:off x="1038225" y="2676525"/>
          <a:ext cx="4581526" cy="581025"/>
        </a:xfrm>
        <a:prstGeom prst="roundRect">
          <a:avLst>
            <a:gd name="adj" fmla="val 8470"/>
          </a:avLst>
        </a:prstGeom>
        <a:noFill/>
        <a:ln w="190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</xdr:col>
      <xdr:colOff>0</xdr:colOff>
      <xdr:row>18</xdr:row>
      <xdr:rowOff>180975</xdr:rowOff>
    </xdr:from>
    <xdr:to>
      <xdr:col>14</xdr:col>
      <xdr:colOff>9526</xdr:colOff>
      <xdr:row>22</xdr:row>
      <xdr:rowOff>0</xdr:rowOff>
    </xdr:to>
    <xdr:sp macro="" textlink="">
      <xdr:nvSpPr>
        <xdr:cNvPr id="16" name="Rechteck: abgerundete Ecken 15">
          <a:extLst>
            <a:ext uri="{FF2B5EF4-FFF2-40B4-BE49-F238E27FC236}">
              <a16:creationId xmlns:a16="http://schemas.microsoft.com/office/drawing/2014/main" id="{97937886-AE02-3F18-6BED-5491CB452C7E}"/>
            </a:ext>
          </a:extLst>
        </xdr:cNvPr>
        <xdr:cNvSpPr/>
      </xdr:nvSpPr>
      <xdr:spPr>
        <a:xfrm>
          <a:off x="1047750" y="3819525"/>
          <a:ext cx="4581526" cy="581025"/>
        </a:xfrm>
        <a:prstGeom prst="roundRect">
          <a:avLst>
            <a:gd name="adj" fmla="val 8470"/>
          </a:avLst>
        </a:prstGeom>
        <a:noFill/>
        <a:ln w="190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11</xdr:col>
      <xdr:colOff>171450</xdr:colOff>
      <xdr:row>16</xdr:row>
      <xdr:rowOff>57150</xdr:rowOff>
    </xdr:from>
    <xdr:to>
      <xdr:col>12</xdr:col>
      <xdr:colOff>238125</xdr:colOff>
      <xdr:row>18</xdr:row>
      <xdr:rowOff>123825</xdr:rowOff>
    </xdr:to>
    <xdr:pic macro="[0]!Währungentauschen">
      <xdr:nvPicPr>
        <xdr:cNvPr id="19" name="Grafik 18" descr="Tauschen icon Generic Glyph">
          <a:extLst>
            <a:ext uri="{FF2B5EF4-FFF2-40B4-BE49-F238E27FC236}">
              <a16:creationId xmlns:a16="http://schemas.microsoft.com/office/drawing/2014/main" id="{C05C860F-11FC-A143-93DB-62914380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648200" y="3314700"/>
          <a:ext cx="44767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238125</xdr:colOff>
      <xdr:row>9</xdr:row>
      <xdr:rowOff>66674</xdr:rowOff>
    </xdr:from>
    <xdr:to>
      <xdr:col>30</xdr:col>
      <xdr:colOff>200025</xdr:colOff>
      <xdr:row>25</xdr:row>
      <xdr:rowOff>104775</xdr:rowOff>
    </xdr:to>
    <xdr:sp macro="" textlink="">
      <xdr:nvSpPr>
        <xdr:cNvPr id="17" name="Rechteck: abgerundete Ecken 16">
          <a:extLst>
            <a:ext uri="{FF2B5EF4-FFF2-40B4-BE49-F238E27FC236}">
              <a16:creationId xmlns:a16="http://schemas.microsoft.com/office/drawing/2014/main" id="{A81D8C57-D474-3CDF-BC14-B2152DAECD16}"/>
            </a:ext>
          </a:extLst>
        </xdr:cNvPr>
        <xdr:cNvSpPr/>
      </xdr:nvSpPr>
      <xdr:spPr>
        <a:xfrm>
          <a:off x="6238875" y="1990724"/>
          <a:ext cx="5676900" cy="3086101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228599</xdr:colOff>
      <xdr:row>6</xdr:row>
      <xdr:rowOff>171450</xdr:rowOff>
    </xdr:from>
    <xdr:to>
      <xdr:col>30</xdr:col>
      <xdr:colOff>210418</xdr:colOff>
      <xdr:row>10</xdr:row>
      <xdr:rowOff>76200</xdr:rowOff>
    </xdr:to>
    <xdr:sp macro="" textlink="">
      <xdr:nvSpPr>
        <xdr:cNvPr id="18" name="Rechteck: obere Ecken abgerundet 17">
          <a:extLst>
            <a:ext uri="{FF2B5EF4-FFF2-40B4-BE49-F238E27FC236}">
              <a16:creationId xmlns:a16="http://schemas.microsoft.com/office/drawing/2014/main" id="{40FEAE59-72D9-5DB8-AF04-4BF93E15DED5}"/>
            </a:ext>
          </a:extLst>
        </xdr:cNvPr>
        <xdr:cNvSpPr/>
      </xdr:nvSpPr>
      <xdr:spPr>
        <a:xfrm>
          <a:off x="6229349" y="1524000"/>
          <a:ext cx="5696819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Gewinnrechner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371475</xdr:colOff>
      <xdr:row>12</xdr:row>
      <xdr:rowOff>180975</xdr:rowOff>
    </xdr:from>
    <xdr:to>
      <xdr:col>29</xdr:col>
      <xdr:colOff>1</xdr:colOff>
      <xdr:row>16</xdr:row>
      <xdr:rowOff>0</xdr:rowOff>
    </xdr:to>
    <xdr:sp macro="" textlink="">
      <xdr:nvSpPr>
        <xdr:cNvPr id="21" name="Rechteck: abgerundete Ecken 20">
          <a:extLst>
            <a:ext uri="{FF2B5EF4-FFF2-40B4-BE49-F238E27FC236}">
              <a16:creationId xmlns:a16="http://schemas.microsoft.com/office/drawing/2014/main" id="{719C7CE7-97AA-467D-A48E-59CDB3A023C9}"/>
            </a:ext>
          </a:extLst>
        </xdr:cNvPr>
        <xdr:cNvSpPr/>
      </xdr:nvSpPr>
      <xdr:spPr>
        <a:xfrm>
          <a:off x="1038225" y="2676525"/>
          <a:ext cx="4581526" cy="581025"/>
        </a:xfrm>
        <a:prstGeom prst="roundRect">
          <a:avLst>
            <a:gd name="adj" fmla="val 8470"/>
          </a:avLst>
        </a:prstGeom>
        <a:noFill/>
        <a:ln w="190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17</xdr:col>
      <xdr:colOff>0</xdr:colOff>
      <xdr:row>18</xdr:row>
      <xdr:rowOff>180975</xdr:rowOff>
    </xdr:from>
    <xdr:to>
      <xdr:col>29</xdr:col>
      <xdr:colOff>9526</xdr:colOff>
      <xdr:row>22</xdr:row>
      <xdr:rowOff>0</xdr:rowOff>
    </xdr:to>
    <xdr:sp macro="" textlink="">
      <xdr:nvSpPr>
        <xdr:cNvPr id="22" name="Rechteck: abgerundete Ecken 21">
          <a:extLst>
            <a:ext uri="{FF2B5EF4-FFF2-40B4-BE49-F238E27FC236}">
              <a16:creationId xmlns:a16="http://schemas.microsoft.com/office/drawing/2014/main" id="{02451B46-C458-44F1-A89A-AD08397F68B9}"/>
            </a:ext>
          </a:extLst>
        </xdr:cNvPr>
        <xdr:cNvSpPr/>
      </xdr:nvSpPr>
      <xdr:spPr>
        <a:xfrm>
          <a:off x="1047750" y="3819525"/>
          <a:ext cx="4581526" cy="581025"/>
        </a:xfrm>
        <a:prstGeom prst="roundRect">
          <a:avLst>
            <a:gd name="adj" fmla="val 8470"/>
          </a:avLst>
        </a:prstGeom>
        <a:noFill/>
        <a:ln w="190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oneCellAnchor>
    <xdr:from>
      <xdr:col>26</xdr:col>
      <xdr:colOff>171450</xdr:colOff>
      <xdr:row>16</xdr:row>
      <xdr:rowOff>57150</xdr:rowOff>
    </xdr:from>
    <xdr:ext cx="447675" cy="447675"/>
    <xdr:pic macro="[0]!Gewinntauschen">
      <xdr:nvPicPr>
        <xdr:cNvPr id="23" name="Grafik 22" descr="Tauschen icon Generic Glyph">
          <a:extLst>
            <a:ext uri="{FF2B5EF4-FFF2-40B4-BE49-F238E27FC236}">
              <a16:creationId xmlns:a16="http://schemas.microsoft.com/office/drawing/2014/main" id="{FFF47F68-B461-4E9C-A44A-3C49EAB56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648200" y="3314700"/>
          <a:ext cx="44767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30</xdr:col>
      <xdr:colOff>342900</xdr:colOff>
      <xdr:row>9</xdr:row>
      <xdr:rowOff>66674</xdr:rowOff>
    </xdr:from>
    <xdr:to>
      <xdr:col>45</xdr:col>
      <xdr:colOff>19050</xdr:colOff>
      <xdr:row>25</xdr:row>
      <xdr:rowOff>104775</xdr:rowOff>
    </xdr:to>
    <xdr:sp macro="" textlink="">
      <xdr:nvSpPr>
        <xdr:cNvPr id="20" name="Rechteck: abgerundete Ecken 19">
          <a:extLst>
            <a:ext uri="{FF2B5EF4-FFF2-40B4-BE49-F238E27FC236}">
              <a16:creationId xmlns:a16="http://schemas.microsoft.com/office/drawing/2014/main" id="{6389AFF6-5BA1-CBB8-B144-675184E7990E}"/>
            </a:ext>
          </a:extLst>
        </xdr:cNvPr>
        <xdr:cNvSpPr/>
      </xdr:nvSpPr>
      <xdr:spPr>
        <a:xfrm>
          <a:off x="12058650" y="1990724"/>
          <a:ext cx="5391150" cy="3086101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30</xdr:col>
      <xdr:colOff>333375</xdr:colOff>
      <xdr:row>6</xdr:row>
      <xdr:rowOff>171450</xdr:rowOff>
    </xdr:from>
    <xdr:to>
      <xdr:col>45</xdr:col>
      <xdr:colOff>28441</xdr:colOff>
      <xdr:row>10</xdr:row>
      <xdr:rowOff>76200</xdr:rowOff>
    </xdr:to>
    <xdr:sp macro="" textlink="">
      <xdr:nvSpPr>
        <xdr:cNvPr id="24" name="Rechteck: obere Ecken abgerundet 23">
          <a:extLst>
            <a:ext uri="{FF2B5EF4-FFF2-40B4-BE49-F238E27FC236}">
              <a16:creationId xmlns:a16="http://schemas.microsoft.com/office/drawing/2014/main" id="{50A488C2-53D9-E1E3-8D86-85F2E9A40397}"/>
            </a:ext>
          </a:extLst>
        </xdr:cNvPr>
        <xdr:cNvSpPr/>
      </xdr:nvSpPr>
      <xdr:spPr>
        <a:xfrm>
          <a:off x="12049125" y="1524000"/>
          <a:ext cx="5410066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Datumsrechner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31</xdr:col>
      <xdr:colOff>371475</xdr:colOff>
      <xdr:row>12</xdr:row>
      <xdr:rowOff>180975</xdr:rowOff>
    </xdr:from>
    <xdr:to>
      <xdr:col>37</xdr:col>
      <xdr:colOff>0</xdr:colOff>
      <xdr:row>16</xdr:row>
      <xdr:rowOff>0</xdr:rowOff>
    </xdr:to>
    <xdr:sp macro="" textlink="">
      <xdr:nvSpPr>
        <xdr:cNvPr id="25" name="Rechteck: abgerundete Ecken 24">
          <a:extLst>
            <a:ext uri="{FF2B5EF4-FFF2-40B4-BE49-F238E27FC236}">
              <a16:creationId xmlns:a16="http://schemas.microsoft.com/office/drawing/2014/main" id="{41F8C99C-4F34-4836-A3E9-CD3F9635D479}"/>
            </a:ext>
          </a:extLst>
        </xdr:cNvPr>
        <xdr:cNvSpPr/>
      </xdr:nvSpPr>
      <xdr:spPr>
        <a:xfrm>
          <a:off x="12468225" y="2676525"/>
          <a:ext cx="1914525" cy="581025"/>
        </a:xfrm>
        <a:prstGeom prst="roundRect">
          <a:avLst>
            <a:gd name="adj" fmla="val 8470"/>
          </a:avLst>
        </a:prstGeom>
        <a:noFill/>
        <a:ln w="190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38</xdr:col>
      <xdr:colOff>371475</xdr:colOff>
      <xdr:row>12</xdr:row>
      <xdr:rowOff>180975</xdr:rowOff>
    </xdr:from>
    <xdr:to>
      <xdr:col>44</xdr:col>
      <xdr:colOff>0</xdr:colOff>
      <xdr:row>16</xdr:row>
      <xdr:rowOff>0</xdr:rowOff>
    </xdr:to>
    <xdr:sp macro="" textlink="">
      <xdr:nvSpPr>
        <xdr:cNvPr id="26" name="Rechteck: abgerundete Ecken 25">
          <a:extLst>
            <a:ext uri="{FF2B5EF4-FFF2-40B4-BE49-F238E27FC236}">
              <a16:creationId xmlns:a16="http://schemas.microsoft.com/office/drawing/2014/main" id="{57221048-3E03-408A-82B1-5EC7D55A0E22}"/>
            </a:ext>
          </a:extLst>
        </xdr:cNvPr>
        <xdr:cNvSpPr/>
      </xdr:nvSpPr>
      <xdr:spPr>
        <a:xfrm>
          <a:off x="12468225" y="2676525"/>
          <a:ext cx="1914525" cy="581025"/>
        </a:xfrm>
        <a:prstGeom prst="roundRect">
          <a:avLst>
            <a:gd name="adj" fmla="val 8470"/>
          </a:avLst>
        </a:prstGeom>
        <a:noFill/>
        <a:ln w="190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31</xdr:col>
      <xdr:colOff>371475</xdr:colOff>
      <xdr:row>18</xdr:row>
      <xdr:rowOff>180975</xdr:rowOff>
    </xdr:from>
    <xdr:to>
      <xdr:col>44</xdr:col>
      <xdr:colOff>0</xdr:colOff>
      <xdr:row>22</xdr:row>
      <xdr:rowOff>0</xdr:rowOff>
    </xdr:to>
    <xdr:sp macro="" textlink="">
      <xdr:nvSpPr>
        <xdr:cNvPr id="27" name="Rechteck: abgerundete Ecken 26">
          <a:extLst>
            <a:ext uri="{FF2B5EF4-FFF2-40B4-BE49-F238E27FC236}">
              <a16:creationId xmlns:a16="http://schemas.microsoft.com/office/drawing/2014/main" id="{77A0647A-B0AF-4B76-879A-E4D139A63E3A}"/>
            </a:ext>
          </a:extLst>
        </xdr:cNvPr>
        <xdr:cNvSpPr/>
      </xdr:nvSpPr>
      <xdr:spPr>
        <a:xfrm>
          <a:off x="12468225" y="3819525"/>
          <a:ext cx="4581525" cy="581025"/>
        </a:xfrm>
        <a:prstGeom prst="roundRect">
          <a:avLst>
            <a:gd name="adj" fmla="val 8470"/>
          </a:avLst>
        </a:prstGeom>
        <a:noFill/>
        <a:ln w="190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228600</xdr:colOff>
      <xdr:row>11</xdr:row>
      <xdr:rowOff>123825</xdr:rowOff>
    </xdr:from>
    <xdr:to>
      <xdr:col>13</xdr:col>
      <xdr:colOff>190500</xdr:colOff>
      <xdr:row>12</xdr:row>
      <xdr:rowOff>171450</xdr:rowOff>
    </xdr:to>
    <xdr:sp macro="" textlink="">
      <xdr:nvSpPr>
        <xdr:cNvPr id="28" name="Rechteck 27">
          <a:extLst>
            <a:ext uri="{FF2B5EF4-FFF2-40B4-BE49-F238E27FC236}">
              <a16:creationId xmlns:a16="http://schemas.microsoft.com/office/drawing/2014/main" id="{2D8A4378-D426-A267-9945-970A66762BE6}"/>
            </a:ext>
          </a:extLst>
        </xdr:cNvPr>
        <xdr:cNvSpPr/>
      </xdr:nvSpPr>
      <xdr:spPr>
        <a:xfrm>
          <a:off x="3943350" y="2428875"/>
          <a:ext cx="1485900" cy="238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24</xdr:col>
      <xdr:colOff>200025</xdr:colOff>
      <xdr:row>11</xdr:row>
      <xdr:rowOff>123825</xdr:rowOff>
    </xdr:from>
    <xdr:to>
      <xdr:col>28</xdr:col>
      <xdr:colOff>161925</xdr:colOff>
      <xdr:row>12</xdr:row>
      <xdr:rowOff>171450</xdr:rowOff>
    </xdr:to>
    <xdr:sp macro="" textlink="">
      <xdr:nvSpPr>
        <xdr:cNvPr id="29" name="Rechteck 28">
          <a:extLst>
            <a:ext uri="{FF2B5EF4-FFF2-40B4-BE49-F238E27FC236}">
              <a16:creationId xmlns:a16="http://schemas.microsoft.com/office/drawing/2014/main" id="{23D1B6C7-DC39-775F-8BE9-5F9D40B4460D}"/>
            </a:ext>
          </a:extLst>
        </xdr:cNvPr>
        <xdr:cNvSpPr/>
      </xdr:nvSpPr>
      <xdr:spPr>
        <a:xfrm>
          <a:off x="9629775" y="2428875"/>
          <a:ext cx="1485900" cy="238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24</xdr:col>
      <xdr:colOff>209551</xdr:colOff>
      <xdr:row>17</xdr:row>
      <xdr:rowOff>123825</xdr:rowOff>
    </xdr:from>
    <xdr:to>
      <xdr:col>26</xdr:col>
      <xdr:colOff>190501</xdr:colOff>
      <xdr:row>18</xdr:row>
      <xdr:rowOff>171450</xdr:rowOff>
    </xdr:to>
    <xdr:sp macro="" textlink="">
      <xdr:nvSpPr>
        <xdr:cNvPr id="30" name="Rechteck 29">
          <a:extLst>
            <a:ext uri="{FF2B5EF4-FFF2-40B4-BE49-F238E27FC236}">
              <a16:creationId xmlns:a16="http://schemas.microsoft.com/office/drawing/2014/main" id="{B3252D4B-43A8-CCB1-A897-706E3F46107E}"/>
            </a:ext>
          </a:extLst>
        </xdr:cNvPr>
        <xdr:cNvSpPr/>
      </xdr:nvSpPr>
      <xdr:spPr>
        <a:xfrm>
          <a:off x="9639301" y="3571875"/>
          <a:ext cx="742950" cy="238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247651</xdr:colOff>
      <xdr:row>17</xdr:row>
      <xdr:rowOff>123825</xdr:rowOff>
    </xdr:from>
    <xdr:to>
      <xdr:col>11</xdr:col>
      <xdr:colOff>228601</xdr:colOff>
      <xdr:row>18</xdr:row>
      <xdr:rowOff>171450</xdr:rowOff>
    </xdr:to>
    <xdr:sp macro="" textlink="">
      <xdr:nvSpPr>
        <xdr:cNvPr id="31" name="Rechteck 30">
          <a:extLst>
            <a:ext uri="{FF2B5EF4-FFF2-40B4-BE49-F238E27FC236}">
              <a16:creationId xmlns:a16="http://schemas.microsoft.com/office/drawing/2014/main" id="{C6348FDD-8FB1-8270-C790-F2CFBA362A3F}"/>
            </a:ext>
          </a:extLst>
        </xdr:cNvPr>
        <xdr:cNvSpPr/>
      </xdr:nvSpPr>
      <xdr:spPr>
        <a:xfrm>
          <a:off x="3962401" y="3571875"/>
          <a:ext cx="742950" cy="238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9</xdr:col>
      <xdr:colOff>323851</xdr:colOff>
      <xdr:row>4</xdr:row>
      <xdr:rowOff>9524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E087C18C-9BC7-40D3-870E-92428D4CC3FA}"/>
            </a:ext>
          </a:extLst>
        </xdr:cNvPr>
        <xdr:cNvSpPr/>
      </xdr:nvSpPr>
      <xdr:spPr>
        <a:xfrm>
          <a:off x="1" y="0"/>
          <a:ext cx="4038600" cy="885824"/>
        </a:xfrm>
        <a:prstGeom prst="rect">
          <a:avLst/>
        </a:prstGeom>
        <a:gradFill>
          <a:gsLst>
            <a:gs pos="100000">
              <a:schemeClr val="tx1">
                <a:lumMod val="85000"/>
                <a:lumOff val="15000"/>
              </a:schemeClr>
            </a:gs>
            <a:gs pos="0">
              <a:schemeClr val="tx1"/>
            </a:gs>
          </a:gsLst>
          <a:lin ang="0" scaled="1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6</xdr:col>
      <xdr:colOff>206115</xdr:colOff>
      <xdr:row>3</xdr:row>
      <xdr:rowOff>161925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B95F79-A09E-4097-AE8D-22C928052A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foregroundMark x1="16213" y1="40690" x2="16213" y2="40690"/>
                      <a14:foregroundMark x1="41826" y1="41839" x2="41826" y2="41839"/>
                      <a14:foregroundMark x1="55313" y1="42069" x2="55313" y2="42069"/>
                      <a14:foregroundMark x1="57766" y1="37011" x2="57766" y2="37011"/>
                      <a14:foregroundMark x1="56948" y1="41839" x2="56948" y2="41839"/>
                      <a14:foregroundMark x1="56676" y1="39540" x2="55858" y2="44598"/>
                      <a14:foregroundMark x1="60899" y1="37241" x2="62670" y2="37931"/>
                      <a14:foregroundMark x1="58435" y1="61124" x2="56540" y2="62989"/>
                      <a14:foregroundMark x1="63079" y1="56552" x2="61638" y2="57970"/>
                      <a14:foregroundMark x1="56540" y1="62989" x2="55858" y2="62989"/>
                      <a14:foregroundMark x1="70572" y1="40460" x2="70300" y2="53793"/>
                      <a14:foregroundMark x1="77793" y1="42759" x2="77657" y2="52644"/>
                      <a14:foregroundMark x1="81199" y1="42069" x2="84332" y2="50805"/>
                      <a14:foregroundMark x1="70981" y1="51954" x2="71253" y2="63908"/>
                      <a14:foregroundMark x1="70300" y1="37241" x2="70436" y2="42069"/>
                      <a14:foregroundMark x1="69755" y1="36092" x2="70163" y2="36552"/>
                      <a14:foregroundMark x1="71253" y1="35402" x2="71253" y2="35402"/>
                      <a14:foregroundMark x1="70436" y1="64598" x2="70436" y2="64598"/>
                      <a14:foregroundMark x1="71526" y1="63908" x2="71526" y2="63908"/>
                      <a14:backgroundMark x1="59809" y1="59540" x2="59809" y2="59540"/>
                      <a14:backgroundMark x1="59809" y1="59310" x2="60082" y2="60690"/>
                      <a14:backgroundMark x1="60763" y1="58161" x2="59128" y2="60000"/>
                      <a14:backgroundMark x1="61172" y1="58161" x2="57902" y2="60000"/>
                      <a14:backgroundMark x1="61172" y1="57241" x2="58447" y2="60690"/>
                      <a14:backgroundMark x1="58174" y1="60460" x2="58174" y2="60460"/>
                    </a14:backgroundRemoval>
                  </a14:imgEffect>
                </a14:imgLayer>
              </a14:imgProps>
            </a:ext>
          </a:extLst>
        </a:blip>
        <a:srcRect l="4708" t="25714" b="28607"/>
        <a:stretch/>
      </xdr:blipFill>
      <xdr:spPr>
        <a:xfrm>
          <a:off x="28575" y="38100"/>
          <a:ext cx="2749290" cy="781050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117</xdr:row>
      <xdr:rowOff>38100</xdr:rowOff>
    </xdr:from>
    <xdr:to>
      <xdr:col>3</xdr:col>
      <xdr:colOff>276225</xdr:colOff>
      <xdr:row>119</xdr:row>
      <xdr:rowOff>28575</xdr:rowOff>
    </xdr:to>
    <xdr:sp macro="[0]!Benutzermodus" textlink="">
      <xdr:nvSpPr>
        <xdr:cNvPr id="4" name="Rechteck 3">
          <a:extLst>
            <a:ext uri="{FF2B5EF4-FFF2-40B4-BE49-F238E27FC236}">
              <a16:creationId xmlns:a16="http://schemas.microsoft.com/office/drawing/2014/main" id="{41060203-AC54-484C-A620-320FEB2B2935}"/>
            </a:ext>
          </a:extLst>
        </xdr:cNvPr>
        <xdr:cNvSpPr/>
      </xdr:nvSpPr>
      <xdr:spPr>
        <a:xfrm>
          <a:off x="314325" y="22917150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3</xdr:col>
      <xdr:colOff>333375</xdr:colOff>
      <xdr:row>117</xdr:row>
      <xdr:rowOff>38100</xdr:rowOff>
    </xdr:from>
    <xdr:to>
      <xdr:col>7</xdr:col>
      <xdr:colOff>200025</xdr:colOff>
      <xdr:row>119</xdr:row>
      <xdr:rowOff>28575</xdr:rowOff>
    </xdr:to>
    <xdr:sp macro="[0]!Entwickleranfordern" textlink="">
      <xdr:nvSpPr>
        <xdr:cNvPr id="5" name="Rechteck 4">
          <a:extLst>
            <a:ext uri="{FF2B5EF4-FFF2-40B4-BE49-F238E27FC236}">
              <a16:creationId xmlns:a16="http://schemas.microsoft.com/office/drawing/2014/main" id="{C34CBE8D-806E-4D29-BE8D-EE5E9F8744DB}"/>
            </a:ext>
          </a:extLst>
        </xdr:cNvPr>
        <xdr:cNvSpPr/>
      </xdr:nvSpPr>
      <xdr:spPr>
        <a:xfrm>
          <a:off x="1762125" y="22917150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  <xdr:twoCellAnchor>
    <xdr:from>
      <xdr:col>32</xdr:col>
      <xdr:colOff>200025</xdr:colOff>
      <xdr:row>1</xdr:row>
      <xdr:rowOff>200025</xdr:rowOff>
    </xdr:from>
    <xdr:to>
      <xdr:col>35</xdr:col>
      <xdr:colOff>76200</xdr:colOff>
      <xdr:row>3</xdr:row>
      <xdr:rowOff>9525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2D5D31B7-BB46-4C96-B007-A9B36C6615DD}"/>
            </a:ext>
          </a:extLst>
        </xdr:cNvPr>
        <xdr:cNvSpPr/>
      </xdr:nvSpPr>
      <xdr:spPr>
        <a:xfrm>
          <a:off x="12677775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Euro:</a:t>
          </a:r>
        </a:p>
      </xdr:txBody>
    </xdr:sp>
    <xdr:clientData/>
  </xdr:twoCellAnchor>
  <xdr:twoCellAnchor>
    <xdr:from>
      <xdr:col>27</xdr:col>
      <xdr:colOff>190500</xdr:colOff>
      <xdr:row>1</xdr:row>
      <xdr:rowOff>200025</xdr:rowOff>
    </xdr:from>
    <xdr:to>
      <xdr:col>30</xdr:col>
      <xdr:colOff>66675</xdr:colOff>
      <xdr:row>3</xdr:row>
      <xdr:rowOff>9525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D9519235-88DC-4C68-9F84-FB8DF7AFF9AD}"/>
            </a:ext>
          </a:extLst>
        </xdr:cNvPr>
        <xdr:cNvSpPr/>
      </xdr:nvSpPr>
      <xdr:spPr>
        <a:xfrm>
          <a:off x="10763250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Franken:</a:t>
          </a:r>
        </a:p>
      </xdr:txBody>
    </xdr:sp>
    <xdr:clientData/>
  </xdr:twoCellAnchor>
  <xdr:twoCellAnchor>
    <xdr:from>
      <xdr:col>8</xdr:col>
      <xdr:colOff>114300</xdr:colOff>
      <xdr:row>1</xdr:row>
      <xdr:rowOff>66675</xdr:rowOff>
    </xdr:from>
    <xdr:to>
      <xdr:col>11</xdr:col>
      <xdr:colOff>152400</xdr:colOff>
      <xdr:row>2</xdr:row>
      <xdr:rowOff>200025</xdr:rowOff>
    </xdr:to>
    <xdr:sp macro="" textlink="">
      <xdr:nvSpPr>
        <xdr:cNvPr id="9" name="Rechteck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5143B6-5A28-4FA8-80E5-2973C19E2196}"/>
            </a:ext>
          </a:extLst>
        </xdr:cNvPr>
        <xdr:cNvSpPr/>
      </xdr:nvSpPr>
      <xdr:spPr>
        <a:xfrm>
          <a:off x="34480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Startseite</a:t>
          </a:r>
        </a:p>
      </xdr:txBody>
    </xdr:sp>
    <xdr:clientData/>
  </xdr:twoCellAnchor>
  <xdr:twoCellAnchor>
    <xdr:from>
      <xdr:col>12</xdr:col>
      <xdr:colOff>371475</xdr:colOff>
      <xdr:row>1</xdr:row>
      <xdr:rowOff>66675</xdr:rowOff>
    </xdr:from>
    <xdr:to>
      <xdr:col>16</xdr:col>
      <xdr:colOff>28575</xdr:colOff>
      <xdr:row>2</xdr:row>
      <xdr:rowOff>200025</xdr:rowOff>
    </xdr:to>
    <xdr:sp macro="" textlink="">
      <xdr:nvSpPr>
        <xdr:cNvPr id="10" name="Rechteck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852A882-1F2E-4D66-A94C-547FFA4278C9}"/>
            </a:ext>
          </a:extLst>
        </xdr:cNvPr>
        <xdr:cNvSpPr/>
      </xdr:nvSpPr>
      <xdr:spPr>
        <a:xfrm>
          <a:off x="5229225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Eintragen</a:t>
          </a:r>
        </a:p>
      </xdr:txBody>
    </xdr:sp>
    <xdr:clientData/>
  </xdr:twoCellAnchor>
  <xdr:twoCellAnchor>
    <xdr:from>
      <xdr:col>17</xdr:col>
      <xdr:colOff>228600</xdr:colOff>
      <xdr:row>1</xdr:row>
      <xdr:rowOff>66675</xdr:rowOff>
    </xdr:from>
    <xdr:to>
      <xdr:col>20</xdr:col>
      <xdr:colOff>266700</xdr:colOff>
      <xdr:row>2</xdr:row>
      <xdr:rowOff>200025</xdr:rowOff>
    </xdr:to>
    <xdr:sp macro="" textlink="">
      <xdr:nvSpPr>
        <xdr:cNvPr id="11" name="Rechteck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ED119B2-E167-49BC-B450-B04445288A55}"/>
            </a:ext>
          </a:extLst>
        </xdr:cNvPr>
        <xdr:cNvSpPr/>
      </xdr:nvSpPr>
      <xdr:spPr>
        <a:xfrm>
          <a:off x="69913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Rechner</a:t>
          </a:r>
        </a:p>
      </xdr:txBody>
    </xdr:sp>
    <xdr:clientData/>
  </xdr:twoCellAnchor>
  <xdr:twoCellAnchor>
    <xdr:from>
      <xdr:col>22</xdr:col>
      <xdr:colOff>47624</xdr:colOff>
      <xdr:row>1</xdr:row>
      <xdr:rowOff>66675</xdr:rowOff>
    </xdr:from>
    <xdr:to>
      <xdr:col>26</xdr:col>
      <xdr:colOff>190499</xdr:colOff>
      <xdr:row>2</xdr:row>
      <xdr:rowOff>200025</xdr:rowOff>
    </xdr:to>
    <xdr:sp macro="" textlink="">
      <xdr:nvSpPr>
        <xdr:cNvPr id="12" name="Rechteck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7C156C3-8C1E-42B2-A391-61FD39C8E4BE}"/>
            </a:ext>
          </a:extLst>
        </xdr:cNvPr>
        <xdr:cNvSpPr/>
      </xdr:nvSpPr>
      <xdr:spPr>
        <a:xfrm>
          <a:off x="8715374" y="285750"/>
          <a:ext cx="1666875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Kontoübersicht</a:t>
          </a:r>
        </a:p>
      </xdr:txBody>
    </xdr:sp>
    <xdr:clientData/>
  </xdr:twoCellAnchor>
  <xdr:twoCellAnchor>
    <xdr:from>
      <xdr:col>1</xdr:col>
      <xdr:colOff>295274</xdr:colOff>
      <xdr:row>30</xdr:row>
      <xdr:rowOff>123826</xdr:rowOff>
    </xdr:from>
    <xdr:to>
      <xdr:col>19</xdr:col>
      <xdr:colOff>57149</xdr:colOff>
      <xdr:row>32</xdr:row>
      <xdr:rowOff>66676</xdr:rowOff>
    </xdr:to>
    <xdr:sp macro="" textlink="">
      <xdr:nvSpPr>
        <xdr:cNvPr id="13" name="Rechteck: abgerundete Ecken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683DD10-F398-4F4E-93F0-F955A55286E7}"/>
            </a:ext>
          </a:extLst>
        </xdr:cNvPr>
        <xdr:cNvSpPr/>
      </xdr:nvSpPr>
      <xdr:spPr>
        <a:xfrm>
          <a:off x="962024" y="6048376"/>
          <a:ext cx="6619875" cy="323850"/>
        </a:xfrm>
        <a:prstGeom prst="round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de-CH" sz="14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  <a:latin typeface="+mn-lt"/>
              <a:ea typeface="+mn-ea"/>
              <a:cs typeface="+mn-cs"/>
            </a:rPr>
            <a:t>einzelne Kontostände</a:t>
          </a:r>
        </a:p>
      </xdr:txBody>
    </xdr:sp>
    <xdr:clientData/>
  </xdr:twoCellAnchor>
  <xdr:twoCellAnchor>
    <xdr:from>
      <xdr:col>37</xdr:col>
      <xdr:colOff>38100</xdr:colOff>
      <xdr:row>1</xdr:row>
      <xdr:rowOff>190500</xdr:rowOff>
    </xdr:from>
    <xdr:to>
      <xdr:col>40</xdr:col>
      <xdr:colOff>76200</xdr:colOff>
      <xdr:row>3</xdr:row>
      <xdr:rowOff>0</xdr:rowOff>
    </xdr:to>
    <xdr:sp macro="" textlink="">
      <xdr:nvSpPr>
        <xdr:cNvPr id="14" name="Rechteck 13">
          <a:extLst>
            <a:ext uri="{FF2B5EF4-FFF2-40B4-BE49-F238E27FC236}">
              <a16:creationId xmlns:a16="http://schemas.microsoft.com/office/drawing/2014/main" id="{DDCCA826-1040-490D-8917-E6483C4D7BF5}"/>
            </a:ext>
          </a:extLst>
        </xdr:cNvPr>
        <xdr:cNvSpPr/>
      </xdr:nvSpPr>
      <xdr:spPr>
        <a:xfrm>
          <a:off x="14420850" y="409575"/>
          <a:ext cx="1181100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Gesamt</a:t>
          </a:r>
          <a:r>
            <a:rPr lang="de-CH" sz="1200" baseline="0">
              <a:solidFill>
                <a:schemeClr val="bg1">
                  <a:lumMod val="65000"/>
                </a:schemeClr>
              </a:solidFill>
            </a:rPr>
            <a:t> in CHF:</a:t>
          </a:r>
          <a:endParaRPr lang="de-CH" sz="1200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 editAs="oneCell">
    <xdr:from>
      <xdr:col>10</xdr:col>
      <xdr:colOff>285750</xdr:colOff>
      <xdr:row>8</xdr:row>
      <xdr:rowOff>161925</xdr:rowOff>
    </xdr:from>
    <xdr:to>
      <xdr:col>11</xdr:col>
      <xdr:colOff>133349</xdr:colOff>
      <xdr:row>10</xdr:row>
      <xdr:rowOff>9524</xdr:rowOff>
    </xdr:to>
    <xdr:pic macro="[0]!Infoöffnen">
      <xdr:nvPicPr>
        <xdr:cNvPr id="6" name="Grafik 5" descr="Information Sign Svg Png Icon Free Download (#28987) - OnlineWebFonts.COM">
          <a:extLst>
            <a:ext uri="{FF2B5EF4-FFF2-40B4-BE49-F238E27FC236}">
              <a16:creationId xmlns:a16="http://schemas.microsoft.com/office/drawing/2014/main" id="{C6307009-7D4E-281B-BDE6-F5DF79028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895475"/>
          <a:ext cx="228599" cy="228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247651</xdr:colOff>
      <xdr:row>8</xdr:row>
      <xdr:rowOff>133349</xdr:rowOff>
    </xdr:from>
    <xdr:to>
      <xdr:col>16</xdr:col>
      <xdr:colOff>190501</xdr:colOff>
      <xdr:row>15</xdr:row>
      <xdr:rowOff>19050</xdr:rowOff>
    </xdr:to>
    <xdr:sp macro="" textlink="">
      <xdr:nvSpPr>
        <xdr:cNvPr id="15" name="Rechteck: abgerundete Ecken 14" hidden="1">
          <a:extLst>
            <a:ext uri="{FF2B5EF4-FFF2-40B4-BE49-F238E27FC236}">
              <a16:creationId xmlns:a16="http://schemas.microsoft.com/office/drawing/2014/main" id="{B2C31C0D-1615-91BC-B290-9C57EE91A3E5}"/>
            </a:ext>
          </a:extLst>
        </xdr:cNvPr>
        <xdr:cNvSpPr/>
      </xdr:nvSpPr>
      <xdr:spPr>
        <a:xfrm>
          <a:off x="4343401" y="1866899"/>
          <a:ext cx="2228850" cy="1219201"/>
        </a:xfrm>
        <a:prstGeom prst="roundRect">
          <a:avLst>
            <a:gd name="adj" fmla="val 11387"/>
          </a:avLst>
        </a:prstGeom>
        <a:gradFill flip="none" rotWithShape="1">
          <a:gsLst>
            <a:gs pos="100000">
              <a:srgbClr val="FFB400"/>
            </a:gs>
            <a:gs pos="0">
              <a:srgbClr val="FF4D00"/>
            </a:gs>
          </a:gsLst>
          <a:path path="circle">
            <a:fillToRect l="100000" t="100000"/>
          </a:path>
          <a:tileRect r="-100000" b="-100000"/>
        </a:gra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CH" sz="1100" baseline="0">
              <a:solidFill>
                <a:sysClr val="windowText" lastClr="000000"/>
              </a:solidFill>
            </a:rPr>
            <a:t>      Das Guthaben, das in CHF angegeben wird, besteht aus dem Guthaben in Franken und dem Guthaben in Euro, das automatisch nach dem aktuellen Wechselkurs umgerechnet wird.</a:t>
          </a:r>
          <a:endParaRPr lang="de-CH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10</xdr:col>
      <xdr:colOff>285750</xdr:colOff>
      <xdr:row>8</xdr:row>
      <xdr:rowOff>161925</xdr:rowOff>
    </xdr:from>
    <xdr:to>
      <xdr:col>11</xdr:col>
      <xdr:colOff>133349</xdr:colOff>
      <xdr:row>10</xdr:row>
      <xdr:rowOff>9524</xdr:rowOff>
    </xdr:to>
    <xdr:pic macro="[0]!Infoschliessen">
      <xdr:nvPicPr>
        <xdr:cNvPr id="16" name="Grafik 15" descr="Information Sign Svg Png Icon Free Download (#28987) - OnlineWebFonts.COM" hidden="1">
          <a:extLst>
            <a:ext uri="{FF2B5EF4-FFF2-40B4-BE49-F238E27FC236}">
              <a16:creationId xmlns:a16="http://schemas.microsoft.com/office/drawing/2014/main" id="{8C6EDB33-CD33-DBED-B48E-C1E3D1E7F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895475"/>
          <a:ext cx="228599" cy="228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</xdr:colOff>
      <xdr:row>14</xdr:row>
      <xdr:rowOff>104775</xdr:rowOff>
    </xdr:from>
    <xdr:to>
      <xdr:col>19</xdr:col>
      <xdr:colOff>47625</xdr:colOff>
      <xdr:row>30</xdr:row>
      <xdr:rowOff>76200</xdr:rowOff>
    </xdr:to>
    <xdr:graphicFrame macro="">
      <xdr:nvGraphicFramePr>
        <xdr:cNvPr id="17" name="Diagramm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DE82A1F-972B-4972-8801-178FF51E5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133350</xdr:colOff>
      <xdr:row>28</xdr:row>
      <xdr:rowOff>66675</xdr:rowOff>
    </xdr:from>
    <xdr:to>
      <xdr:col>5</xdr:col>
      <xdr:colOff>114300</xdr:colOff>
      <xdr:row>29</xdr:row>
      <xdr:rowOff>133350</xdr:rowOff>
    </xdr:to>
    <xdr:sp macro="" textlink="">
      <xdr:nvSpPr>
        <xdr:cNvPr id="18" name="Textfeld 17">
          <a:extLst>
            <a:ext uri="{FF2B5EF4-FFF2-40B4-BE49-F238E27FC236}">
              <a16:creationId xmlns:a16="http://schemas.microsoft.com/office/drawing/2014/main" id="{00E5004C-F2A3-4552-81AF-E0448DD8B07C}"/>
            </a:ext>
          </a:extLst>
        </xdr:cNvPr>
        <xdr:cNvSpPr txBox="1"/>
      </xdr:nvSpPr>
      <xdr:spPr>
        <a:xfrm>
          <a:off x="1562100" y="5610225"/>
          <a:ext cx="74295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>
              <a:solidFill>
                <a:schemeClr val="tx1">
                  <a:lumMod val="50000"/>
                  <a:lumOff val="50000"/>
                </a:schemeClr>
              </a:solidFill>
            </a:rPr>
            <a:t>Heute</a:t>
          </a:r>
        </a:p>
      </xdr:txBody>
    </xdr:sp>
    <xdr:clientData/>
  </xdr:twoCellAnchor>
  <xdr:twoCellAnchor>
    <xdr:from>
      <xdr:col>1</xdr:col>
      <xdr:colOff>19050</xdr:colOff>
      <xdr:row>52</xdr:row>
      <xdr:rowOff>123826</xdr:rowOff>
    </xdr:from>
    <xdr:to>
      <xdr:col>16</xdr:col>
      <xdr:colOff>257175</xdr:colOff>
      <xdr:row>66</xdr:row>
      <xdr:rowOff>38100</xdr:rowOff>
    </xdr:to>
    <xdr:sp macro="" textlink="">
      <xdr:nvSpPr>
        <xdr:cNvPr id="36" name="Rechteck: abgerundete Ecken 35">
          <a:extLst>
            <a:ext uri="{FF2B5EF4-FFF2-40B4-BE49-F238E27FC236}">
              <a16:creationId xmlns:a16="http://schemas.microsoft.com/office/drawing/2014/main" id="{022E43A1-488F-431D-A384-53A59B3F0461}"/>
            </a:ext>
          </a:extLst>
        </xdr:cNvPr>
        <xdr:cNvSpPr/>
      </xdr:nvSpPr>
      <xdr:spPr>
        <a:xfrm>
          <a:off x="685800" y="10239376"/>
          <a:ext cx="5953125" cy="2581274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9524</xdr:colOff>
      <xdr:row>50</xdr:row>
      <xdr:rowOff>38101</xdr:rowOff>
    </xdr:from>
    <xdr:to>
      <xdr:col>16</xdr:col>
      <xdr:colOff>266700</xdr:colOff>
      <xdr:row>53</xdr:row>
      <xdr:rowOff>133351</xdr:rowOff>
    </xdr:to>
    <xdr:sp macro="" textlink="">
      <xdr:nvSpPr>
        <xdr:cNvPr id="37" name="Rechteck: obere Ecken abgerundet 36">
          <a:extLst>
            <a:ext uri="{FF2B5EF4-FFF2-40B4-BE49-F238E27FC236}">
              <a16:creationId xmlns:a16="http://schemas.microsoft.com/office/drawing/2014/main" id="{44ED0B2C-94A6-41B5-86F3-EC4AA55E45A1}"/>
            </a:ext>
          </a:extLst>
        </xdr:cNvPr>
        <xdr:cNvSpPr/>
      </xdr:nvSpPr>
      <xdr:spPr>
        <a:xfrm>
          <a:off x="676274" y="9772651"/>
          <a:ext cx="5972176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Vergleich Euro-Franken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114300</xdr:colOff>
      <xdr:row>52</xdr:row>
      <xdr:rowOff>133351</xdr:rowOff>
    </xdr:from>
    <xdr:to>
      <xdr:col>44</xdr:col>
      <xdr:colOff>295275</xdr:colOff>
      <xdr:row>66</xdr:row>
      <xdr:rowOff>47625</xdr:rowOff>
    </xdr:to>
    <xdr:sp macro="" textlink="">
      <xdr:nvSpPr>
        <xdr:cNvPr id="38" name="Rechteck: abgerundete Ecken 37">
          <a:extLst>
            <a:ext uri="{FF2B5EF4-FFF2-40B4-BE49-F238E27FC236}">
              <a16:creationId xmlns:a16="http://schemas.microsoft.com/office/drawing/2014/main" id="{F0267A3C-BDD8-4E42-81C2-52F9BFE96FB3}"/>
            </a:ext>
          </a:extLst>
        </xdr:cNvPr>
        <xdr:cNvSpPr/>
      </xdr:nvSpPr>
      <xdr:spPr>
        <a:xfrm>
          <a:off x="6877050" y="6610351"/>
          <a:ext cx="10467975" cy="2581274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17</xdr:col>
      <xdr:colOff>104775</xdr:colOff>
      <xdr:row>50</xdr:row>
      <xdr:rowOff>47626</xdr:rowOff>
    </xdr:from>
    <xdr:to>
      <xdr:col>44</xdr:col>
      <xdr:colOff>304800</xdr:colOff>
      <xdr:row>53</xdr:row>
      <xdr:rowOff>142876</xdr:rowOff>
    </xdr:to>
    <xdr:sp macro="" textlink="">
      <xdr:nvSpPr>
        <xdr:cNvPr id="39" name="Rechteck: obere Ecken abgerundet 38">
          <a:extLst>
            <a:ext uri="{FF2B5EF4-FFF2-40B4-BE49-F238E27FC236}">
              <a16:creationId xmlns:a16="http://schemas.microsoft.com/office/drawing/2014/main" id="{C48C803D-A3A9-4CEA-B45C-5E5DE81C0346}"/>
            </a:ext>
          </a:extLst>
        </xdr:cNvPr>
        <xdr:cNvSpPr/>
      </xdr:nvSpPr>
      <xdr:spPr>
        <a:xfrm>
          <a:off x="6867525" y="6143626"/>
          <a:ext cx="10487025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Einnahmen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266699</xdr:colOff>
      <xdr:row>54</xdr:row>
      <xdr:rowOff>1</xdr:rowOff>
    </xdr:from>
    <xdr:to>
      <xdr:col>15</xdr:col>
      <xdr:colOff>333374</xdr:colOff>
      <xdr:row>63</xdr:row>
      <xdr:rowOff>171451</xdr:rowOff>
    </xdr:to>
    <xdr:graphicFrame macro="">
      <xdr:nvGraphicFramePr>
        <xdr:cNvPr id="40" name="Diagramm 39">
          <a:extLst>
            <a:ext uri="{FF2B5EF4-FFF2-40B4-BE49-F238E27FC236}">
              <a16:creationId xmlns:a16="http://schemas.microsoft.com/office/drawing/2014/main" id="{E4DB6903-06EE-4A5B-AC3A-02FD93319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234462</xdr:colOff>
      <xdr:row>54</xdr:row>
      <xdr:rowOff>123825</xdr:rowOff>
    </xdr:from>
    <xdr:to>
      <xdr:col>44</xdr:col>
      <xdr:colOff>38099</xdr:colOff>
      <xdr:row>65</xdr:row>
      <xdr:rowOff>76200</xdr:rowOff>
    </xdr:to>
    <xdr:graphicFrame macro="">
      <xdr:nvGraphicFramePr>
        <xdr:cNvPr id="41" name="Diagramm 40">
          <a:extLst>
            <a:ext uri="{FF2B5EF4-FFF2-40B4-BE49-F238E27FC236}">
              <a16:creationId xmlns:a16="http://schemas.microsoft.com/office/drawing/2014/main" id="{AA561C3B-82C0-4F9B-B47E-FB7E9BD14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232995</xdr:colOff>
      <xdr:row>64</xdr:row>
      <xdr:rowOff>88656</xdr:rowOff>
    </xdr:from>
    <xdr:to>
      <xdr:col>10</xdr:col>
      <xdr:colOff>340995</xdr:colOff>
      <xdr:row>65</xdr:row>
      <xdr:rowOff>6156</xdr:rowOff>
    </xdr:to>
    <xdr:sp macro="" textlink="">
      <xdr:nvSpPr>
        <xdr:cNvPr id="42" name="Rechteck 41">
          <a:extLst>
            <a:ext uri="{FF2B5EF4-FFF2-40B4-BE49-F238E27FC236}">
              <a16:creationId xmlns:a16="http://schemas.microsoft.com/office/drawing/2014/main" id="{C2AFD213-093F-4EC8-B9ED-830163032E01}"/>
            </a:ext>
          </a:extLst>
        </xdr:cNvPr>
        <xdr:cNvSpPr/>
      </xdr:nvSpPr>
      <xdr:spPr>
        <a:xfrm>
          <a:off x="4328745" y="8851656"/>
          <a:ext cx="108000" cy="108000"/>
        </a:xfrm>
        <a:prstGeom prst="rect">
          <a:avLst/>
        </a:prstGeom>
        <a:solidFill>
          <a:srgbClr val="FFAF0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10</xdr:col>
      <xdr:colOff>300402</xdr:colOff>
      <xdr:row>63</xdr:row>
      <xdr:rowOff>131885</xdr:rowOff>
    </xdr:from>
    <xdr:to>
      <xdr:col>12</xdr:col>
      <xdr:colOff>190499</xdr:colOff>
      <xdr:row>65</xdr:row>
      <xdr:rowOff>131885</xdr:rowOff>
    </xdr:to>
    <xdr:sp macro="" textlink="">
      <xdr:nvSpPr>
        <xdr:cNvPr id="43" name="Textfeld 42">
          <a:extLst>
            <a:ext uri="{FF2B5EF4-FFF2-40B4-BE49-F238E27FC236}">
              <a16:creationId xmlns:a16="http://schemas.microsoft.com/office/drawing/2014/main" id="{F6575890-2BA6-41C4-B815-1B0F54F3317D}"/>
            </a:ext>
          </a:extLst>
        </xdr:cNvPr>
        <xdr:cNvSpPr txBox="1"/>
      </xdr:nvSpPr>
      <xdr:spPr>
        <a:xfrm>
          <a:off x="4396152" y="8704385"/>
          <a:ext cx="652097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1800">
              <a:solidFill>
                <a:srgbClr val="FFAF01"/>
              </a:solidFill>
            </a:rPr>
            <a:t>Euro</a:t>
          </a:r>
        </a:p>
      </xdr:txBody>
    </xdr:sp>
    <xdr:clientData/>
  </xdr:twoCellAnchor>
  <xdr:twoCellAnchor>
    <xdr:from>
      <xdr:col>12</xdr:col>
      <xdr:colOff>189033</xdr:colOff>
      <xdr:row>64</xdr:row>
      <xdr:rowOff>95983</xdr:rowOff>
    </xdr:from>
    <xdr:to>
      <xdr:col>12</xdr:col>
      <xdr:colOff>297033</xdr:colOff>
      <xdr:row>65</xdr:row>
      <xdr:rowOff>13483</xdr:rowOff>
    </xdr:to>
    <xdr:sp macro="" textlink="">
      <xdr:nvSpPr>
        <xdr:cNvPr id="44" name="Rechteck 43">
          <a:extLst>
            <a:ext uri="{FF2B5EF4-FFF2-40B4-BE49-F238E27FC236}">
              <a16:creationId xmlns:a16="http://schemas.microsoft.com/office/drawing/2014/main" id="{4E9675B3-6595-400B-9606-00FDB3EEEBF0}"/>
            </a:ext>
          </a:extLst>
        </xdr:cNvPr>
        <xdr:cNvSpPr/>
      </xdr:nvSpPr>
      <xdr:spPr>
        <a:xfrm>
          <a:off x="5046783" y="8858983"/>
          <a:ext cx="108000" cy="108000"/>
        </a:xfrm>
        <a:prstGeom prst="rect">
          <a:avLst/>
        </a:prstGeom>
        <a:solidFill>
          <a:srgbClr val="FF6E0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256440</xdr:colOff>
      <xdr:row>63</xdr:row>
      <xdr:rowOff>139212</xdr:rowOff>
    </xdr:from>
    <xdr:to>
      <xdr:col>15</xdr:col>
      <xdr:colOff>80595</xdr:colOff>
      <xdr:row>65</xdr:row>
      <xdr:rowOff>139212</xdr:rowOff>
    </xdr:to>
    <xdr:sp macro="" textlink="">
      <xdr:nvSpPr>
        <xdr:cNvPr id="45" name="Textfeld 44">
          <a:extLst>
            <a:ext uri="{FF2B5EF4-FFF2-40B4-BE49-F238E27FC236}">
              <a16:creationId xmlns:a16="http://schemas.microsoft.com/office/drawing/2014/main" id="{AE9EAA7D-6F4A-4BAD-B88F-CA025DC2EF41}"/>
            </a:ext>
          </a:extLst>
        </xdr:cNvPr>
        <xdr:cNvSpPr txBox="1"/>
      </xdr:nvSpPr>
      <xdr:spPr>
        <a:xfrm>
          <a:off x="5114190" y="8711712"/>
          <a:ext cx="96715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1800">
              <a:solidFill>
                <a:srgbClr val="FF6E01"/>
              </a:solidFill>
            </a:rPr>
            <a:t>Franken</a:t>
          </a:r>
        </a:p>
      </xdr:txBody>
    </xdr:sp>
    <xdr:clientData/>
  </xdr:twoCellAnchor>
  <xdr:twoCellAnchor>
    <xdr:from>
      <xdr:col>17</xdr:col>
      <xdr:colOff>373673</xdr:colOff>
      <xdr:row>58</xdr:row>
      <xdr:rowOff>22713</xdr:rowOff>
    </xdr:from>
    <xdr:to>
      <xdr:col>18</xdr:col>
      <xdr:colOff>100673</xdr:colOff>
      <xdr:row>58</xdr:row>
      <xdr:rowOff>130713</xdr:rowOff>
    </xdr:to>
    <xdr:sp macro="" textlink="">
      <xdr:nvSpPr>
        <xdr:cNvPr id="46" name="Rechteck 45">
          <a:extLst>
            <a:ext uri="{FF2B5EF4-FFF2-40B4-BE49-F238E27FC236}">
              <a16:creationId xmlns:a16="http://schemas.microsoft.com/office/drawing/2014/main" id="{EAEA65DD-FA12-4EF8-8475-79287B67D0F9}"/>
            </a:ext>
          </a:extLst>
        </xdr:cNvPr>
        <xdr:cNvSpPr/>
      </xdr:nvSpPr>
      <xdr:spPr>
        <a:xfrm>
          <a:off x="7136423" y="7642713"/>
          <a:ext cx="108000" cy="108000"/>
        </a:xfrm>
        <a:prstGeom prst="rect">
          <a:avLst/>
        </a:prstGeom>
        <a:solidFill>
          <a:srgbClr val="FFAF0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18</xdr:col>
      <xdr:colOff>60080</xdr:colOff>
      <xdr:row>57</xdr:row>
      <xdr:rowOff>65942</xdr:rowOff>
    </xdr:from>
    <xdr:to>
      <xdr:col>19</xdr:col>
      <xdr:colOff>331177</xdr:colOff>
      <xdr:row>59</xdr:row>
      <xdr:rowOff>65942</xdr:rowOff>
    </xdr:to>
    <xdr:sp macro="" textlink="">
      <xdr:nvSpPr>
        <xdr:cNvPr id="47" name="Textfeld 46">
          <a:extLst>
            <a:ext uri="{FF2B5EF4-FFF2-40B4-BE49-F238E27FC236}">
              <a16:creationId xmlns:a16="http://schemas.microsoft.com/office/drawing/2014/main" id="{2B8C0F61-73D8-4BEC-9DEA-3345C2F06B46}"/>
            </a:ext>
          </a:extLst>
        </xdr:cNvPr>
        <xdr:cNvSpPr txBox="1"/>
      </xdr:nvSpPr>
      <xdr:spPr>
        <a:xfrm>
          <a:off x="7203830" y="7495442"/>
          <a:ext cx="652097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1800">
              <a:solidFill>
                <a:srgbClr val="FFAF01"/>
              </a:solidFill>
            </a:rPr>
            <a:t>Euro</a:t>
          </a:r>
        </a:p>
      </xdr:txBody>
    </xdr:sp>
    <xdr:clientData/>
  </xdr:twoCellAnchor>
  <xdr:twoCellAnchor>
    <xdr:from>
      <xdr:col>17</xdr:col>
      <xdr:colOff>380999</xdr:colOff>
      <xdr:row>61</xdr:row>
      <xdr:rowOff>30040</xdr:rowOff>
    </xdr:from>
    <xdr:to>
      <xdr:col>18</xdr:col>
      <xdr:colOff>107999</xdr:colOff>
      <xdr:row>61</xdr:row>
      <xdr:rowOff>138040</xdr:rowOff>
    </xdr:to>
    <xdr:sp macro="" textlink="">
      <xdr:nvSpPr>
        <xdr:cNvPr id="48" name="Rechteck 47">
          <a:extLst>
            <a:ext uri="{FF2B5EF4-FFF2-40B4-BE49-F238E27FC236}">
              <a16:creationId xmlns:a16="http://schemas.microsoft.com/office/drawing/2014/main" id="{5AC4F433-7BA4-464D-92DD-4F6B08B34A7E}"/>
            </a:ext>
          </a:extLst>
        </xdr:cNvPr>
        <xdr:cNvSpPr/>
      </xdr:nvSpPr>
      <xdr:spPr>
        <a:xfrm>
          <a:off x="7143749" y="8221540"/>
          <a:ext cx="108000" cy="108000"/>
        </a:xfrm>
        <a:prstGeom prst="rect">
          <a:avLst/>
        </a:prstGeom>
        <a:solidFill>
          <a:srgbClr val="FF6E0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18</xdr:col>
      <xdr:colOff>67406</xdr:colOff>
      <xdr:row>60</xdr:row>
      <xdr:rowOff>73269</xdr:rowOff>
    </xdr:from>
    <xdr:to>
      <xdr:col>20</xdr:col>
      <xdr:colOff>272561</xdr:colOff>
      <xdr:row>62</xdr:row>
      <xdr:rowOff>73269</xdr:rowOff>
    </xdr:to>
    <xdr:sp macro="" textlink="">
      <xdr:nvSpPr>
        <xdr:cNvPr id="49" name="Textfeld 48">
          <a:extLst>
            <a:ext uri="{FF2B5EF4-FFF2-40B4-BE49-F238E27FC236}">
              <a16:creationId xmlns:a16="http://schemas.microsoft.com/office/drawing/2014/main" id="{90E8C20B-12AD-4A10-94A1-7D92EA641CB7}"/>
            </a:ext>
          </a:extLst>
        </xdr:cNvPr>
        <xdr:cNvSpPr txBox="1"/>
      </xdr:nvSpPr>
      <xdr:spPr>
        <a:xfrm>
          <a:off x="7211156" y="8074269"/>
          <a:ext cx="96715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1800">
              <a:solidFill>
                <a:srgbClr val="FF6E01"/>
              </a:solidFill>
            </a:rPr>
            <a:t>Franken</a:t>
          </a:r>
        </a:p>
      </xdr:txBody>
    </xdr:sp>
    <xdr:clientData/>
  </xdr:twoCellAnchor>
  <xdr:twoCellAnchor>
    <xdr:from>
      <xdr:col>1</xdr:col>
      <xdr:colOff>19051</xdr:colOff>
      <xdr:row>69</xdr:row>
      <xdr:rowOff>152401</xdr:rowOff>
    </xdr:from>
    <xdr:to>
      <xdr:col>13</xdr:col>
      <xdr:colOff>276225</xdr:colOff>
      <xdr:row>80</xdr:row>
      <xdr:rowOff>19050</xdr:rowOff>
    </xdr:to>
    <xdr:sp macro="" textlink="">
      <xdr:nvSpPr>
        <xdr:cNvPr id="50" name="Rechteck: abgerundete Ecken 49">
          <a:extLst>
            <a:ext uri="{FF2B5EF4-FFF2-40B4-BE49-F238E27FC236}">
              <a16:creationId xmlns:a16="http://schemas.microsoft.com/office/drawing/2014/main" id="{B0BEC426-7155-47A9-B3FE-A84A558F2921}"/>
            </a:ext>
          </a:extLst>
        </xdr:cNvPr>
        <xdr:cNvSpPr/>
      </xdr:nvSpPr>
      <xdr:spPr>
        <a:xfrm>
          <a:off x="685801" y="9867901"/>
          <a:ext cx="4829174" cy="1962149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9525</xdr:colOff>
      <xdr:row>67</xdr:row>
      <xdr:rowOff>66676</xdr:rowOff>
    </xdr:from>
    <xdr:to>
      <xdr:col>13</xdr:col>
      <xdr:colOff>282153</xdr:colOff>
      <xdr:row>70</xdr:row>
      <xdr:rowOff>161926</xdr:rowOff>
    </xdr:to>
    <xdr:sp macro="" textlink="">
      <xdr:nvSpPr>
        <xdr:cNvPr id="51" name="Rechteck: obere Ecken abgerundet 50">
          <a:extLst>
            <a:ext uri="{FF2B5EF4-FFF2-40B4-BE49-F238E27FC236}">
              <a16:creationId xmlns:a16="http://schemas.microsoft.com/office/drawing/2014/main" id="{143B5B14-280A-4995-A762-F9F9CDB8F73E}"/>
            </a:ext>
          </a:extLst>
        </xdr:cNvPr>
        <xdr:cNvSpPr/>
      </xdr:nvSpPr>
      <xdr:spPr>
        <a:xfrm>
          <a:off x="676275" y="9401176"/>
          <a:ext cx="4844628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Umrechner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19049</xdr:colOff>
      <xdr:row>36</xdr:row>
      <xdr:rowOff>114301</xdr:rowOff>
    </xdr:from>
    <xdr:to>
      <xdr:col>44</xdr:col>
      <xdr:colOff>295274</xdr:colOff>
      <xdr:row>48</xdr:row>
      <xdr:rowOff>180975</xdr:rowOff>
    </xdr:to>
    <xdr:sp macro="" textlink="">
      <xdr:nvSpPr>
        <xdr:cNvPr id="52" name="Rechteck: abgerundete Ecken 51">
          <a:extLst>
            <a:ext uri="{FF2B5EF4-FFF2-40B4-BE49-F238E27FC236}">
              <a16:creationId xmlns:a16="http://schemas.microsoft.com/office/drawing/2014/main" id="{C3A0D017-5020-539F-DA46-0E48E075BE32}"/>
            </a:ext>
          </a:extLst>
        </xdr:cNvPr>
        <xdr:cNvSpPr/>
      </xdr:nvSpPr>
      <xdr:spPr>
        <a:xfrm>
          <a:off x="685799" y="7181851"/>
          <a:ext cx="16659225" cy="2352674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de-CH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9523</xdr:colOff>
      <xdr:row>34</xdr:row>
      <xdr:rowOff>28576</xdr:rowOff>
    </xdr:from>
    <xdr:to>
      <xdr:col>44</xdr:col>
      <xdr:colOff>309216</xdr:colOff>
      <xdr:row>37</xdr:row>
      <xdr:rowOff>123826</xdr:rowOff>
    </xdr:to>
    <xdr:sp macro="" textlink="">
      <xdr:nvSpPr>
        <xdr:cNvPr id="53" name="Rechteck: obere Ecken abgerundet 52">
          <a:extLst>
            <a:ext uri="{FF2B5EF4-FFF2-40B4-BE49-F238E27FC236}">
              <a16:creationId xmlns:a16="http://schemas.microsoft.com/office/drawing/2014/main" id="{CDFFA084-F6B3-2791-072F-8A1AC4CE9721}"/>
            </a:ext>
          </a:extLst>
        </xdr:cNvPr>
        <xdr:cNvSpPr/>
      </xdr:nvSpPr>
      <xdr:spPr>
        <a:xfrm>
          <a:off x="676273" y="6715126"/>
          <a:ext cx="16682693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lvl="0" indent="0" algn="l"/>
          <a:r>
            <a:rPr lang="de-CH" sz="2800" baseline="0">
              <a:solidFill>
                <a:schemeClr val="bg1"/>
              </a:solidFill>
              <a:latin typeface="+mn-lt"/>
              <a:ea typeface="+mn-ea"/>
              <a:cs typeface="+mn-cs"/>
            </a:rPr>
            <a:t> Empfehlung</a:t>
          </a:r>
        </a:p>
      </xdr:txBody>
    </xdr:sp>
    <xdr:clientData/>
  </xdr:twoCellAnchor>
  <xdr:twoCellAnchor>
    <xdr:from>
      <xdr:col>14</xdr:col>
      <xdr:colOff>152401</xdr:colOff>
      <xdr:row>69</xdr:row>
      <xdr:rowOff>152401</xdr:rowOff>
    </xdr:from>
    <xdr:to>
      <xdr:col>28</xdr:col>
      <xdr:colOff>219075</xdr:colOff>
      <xdr:row>80</xdr:row>
      <xdr:rowOff>19050</xdr:rowOff>
    </xdr:to>
    <xdr:sp macro="" textlink="">
      <xdr:nvSpPr>
        <xdr:cNvPr id="23" name="Rechteck: abgerundete Ecken 22">
          <a:extLst>
            <a:ext uri="{FF2B5EF4-FFF2-40B4-BE49-F238E27FC236}">
              <a16:creationId xmlns:a16="http://schemas.microsoft.com/office/drawing/2014/main" id="{0487A56D-71AA-4BCF-8315-6AD188111F34}"/>
            </a:ext>
          </a:extLst>
        </xdr:cNvPr>
        <xdr:cNvSpPr/>
      </xdr:nvSpPr>
      <xdr:spPr>
        <a:xfrm>
          <a:off x="5772151" y="9867901"/>
          <a:ext cx="5400674" cy="1962149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142875</xdr:colOff>
      <xdr:row>67</xdr:row>
      <xdr:rowOff>76201</xdr:rowOff>
    </xdr:from>
    <xdr:to>
      <xdr:col>28</xdr:col>
      <xdr:colOff>226832</xdr:colOff>
      <xdr:row>70</xdr:row>
      <xdr:rowOff>171451</xdr:rowOff>
    </xdr:to>
    <xdr:sp macro="" textlink="">
      <xdr:nvSpPr>
        <xdr:cNvPr id="24" name="Rechteck: obere Ecken abgerundet 23">
          <a:extLst>
            <a:ext uri="{FF2B5EF4-FFF2-40B4-BE49-F238E27FC236}">
              <a16:creationId xmlns:a16="http://schemas.microsoft.com/office/drawing/2014/main" id="{E4988A07-31CD-4F55-9A0F-E0183572B2B3}"/>
            </a:ext>
          </a:extLst>
        </xdr:cNvPr>
        <xdr:cNvSpPr/>
      </xdr:nvSpPr>
      <xdr:spPr>
        <a:xfrm>
          <a:off x="5762625" y="9410701"/>
          <a:ext cx="5417957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Ausgabe-Empfehlung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29</xdr:col>
      <xdr:colOff>85725</xdr:colOff>
      <xdr:row>69</xdr:row>
      <xdr:rowOff>152401</xdr:rowOff>
    </xdr:from>
    <xdr:to>
      <xdr:col>44</xdr:col>
      <xdr:colOff>295274</xdr:colOff>
      <xdr:row>80</xdr:row>
      <xdr:rowOff>19050</xdr:rowOff>
    </xdr:to>
    <xdr:sp macro="" textlink="">
      <xdr:nvSpPr>
        <xdr:cNvPr id="25" name="Rechteck: abgerundete Ecken 24">
          <a:extLst>
            <a:ext uri="{FF2B5EF4-FFF2-40B4-BE49-F238E27FC236}">
              <a16:creationId xmlns:a16="http://schemas.microsoft.com/office/drawing/2014/main" id="{F716CCE8-7E2D-4472-958A-A6B91800EBBC}"/>
            </a:ext>
          </a:extLst>
        </xdr:cNvPr>
        <xdr:cNvSpPr/>
      </xdr:nvSpPr>
      <xdr:spPr>
        <a:xfrm>
          <a:off x="11420475" y="13506451"/>
          <a:ext cx="5924549" cy="1962149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29</xdr:col>
      <xdr:colOff>76200</xdr:colOff>
      <xdr:row>67</xdr:row>
      <xdr:rowOff>85726</xdr:rowOff>
    </xdr:from>
    <xdr:to>
      <xdr:col>44</xdr:col>
      <xdr:colOff>304708</xdr:colOff>
      <xdr:row>70</xdr:row>
      <xdr:rowOff>180976</xdr:rowOff>
    </xdr:to>
    <xdr:sp macro="" textlink="">
      <xdr:nvSpPr>
        <xdr:cNvPr id="26" name="Rechteck: obere Ecken abgerundet 25">
          <a:extLst>
            <a:ext uri="{FF2B5EF4-FFF2-40B4-BE49-F238E27FC236}">
              <a16:creationId xmlns:a16="http://schemas.microsoft.com/office/drawing/2014/main" id="{1E56ACC4-2210-43F7-A359-97EA2A65B7EB}"/>
            </a:ext>
          </a:extLst>
        </xdr:cNvPr>
        <xdr:cNvSpPr/>
      </xdr:nvSpPr>
      <xdr:spPr>
        <a:xfrm>
          <a:off x="11410950" y="13058776"/>
          <a:ext cx="5943508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Letzter Eintrag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20</xdr:col>
      <xdr:colOff>0</xdr:colOff>
      <xdr:row>23</xdr:row>
      <xdr:rowOff>104776</xdr:rowOff>
    </xdr:from>
    <xdr:to>
      <xdr:col>44</xdr:col>
      <xdr:colOff>293649</xdr:colOff>
      <xdr:row>33</xdr:row>
      <xdr:rowOff>95250</xdr:rowOff>
    </xdr:to>
    <xdr:sp macro="" textlink="">
      <xdr:nvSpPr>
        <xdr:cNvPr id="19" name="Rechteck: abgerundete Ecken 18">
          <a:extLst>
            <a:ext uri="{FF2B5EF4-FFF2-40B4-BE49-F238E27FC236}">
              <a16:creationId xmlns:a16="http://schemas.microsoft.com/office/drawing/2014/main" id="{42BA3901-8F5E-95C0-9C70-5D0ED94CC3A2}"/>
            </a:ext>
          </a:extLst>
        </xdr:cNvPr>
        <xdr:cNvSpPr/>
      </xdr:nvSpPr>
      <xdr:spPr>
        <a:xfrm>
          <a:off x="7905750" y="4695826"/>
          <a:ext cx="9437649" cy="1895474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19</xdr:col>
      <xdr:colOff>371473</xdr:colOff>
      <xdr:row>21</xdr:row>
      <xdr:rowOff>19051</xdr:rowOff>
    </xdr:from>
    <xdr:to>
      <xdr:col>44</xdr:col>
      <xdr:colOff>304800</xdr:colOff>
      <xdr:row>24</xdr:row>
      <xdr:rowOff>114301</xdr:rowOff>
    </xdr:to>
    <xdr:sp macro="" textlink="">
      <xdr:nvSpPr>
        <xdr:cNvPr id="20" name="Rechteck: obere Ecken abgerundet 19">
          <a:extLst>
            <a:ext uri="{FF2B5EF4-FFF2-40B4-BE49-F238E27FC236}">
              <a16:creationId xmlns:a16="http://schemas.microsoft.com/office/drawing/2014/main" id="{E5E4C93D-BCAB-A614-5B93-DD812ACD61AD}"/>
            </a:ext>
          </a:extLst>
        </xdr:cNvPr>
        <xdr:cNvSpPr/>
      </xdr:nvSpPr>
      <xdr:spPr>
        <a:xfrm>
          <a:off x="7896223" y="4229101"/>
          <a:ext cx="9458327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Info-Codes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20</xdr:col>
      <xdr:colOff>0</xdr:colOff>
      <xdr:row>11</xdr:row>
      <xdr:rowOff>19050</xdr:rowOff>
    </xdr:from>
    <xdr:to>
      <xdr:col>44</xdr:col>
      <xdr:colOff>293649</xdr:colOff>
      <xdr:row>20</xdr:row>
      <xdr:rowOff>76200</xdr:rowOff>
    </xdr:to>
    <xdr:sp macro="" textlink="">
      <xdr:nvSpPr>
        <xdr:cNvPr id="21" name="Rechteck: abgerundete Ecken 20">
          <a:extLst>
            <a:ext uri="{FF2B5EF4-FFF2-40B4-BE49-F238E27FC236}">
              <a16:creationId xmlns:a16="http://schemas.microsoft.com/office/drawing/2014/main" id="{516D85B1-57B6-77C9-3858-C22953239ACE}"/>
            </a:ext>
          </a:extLst>
        </xdr:cNvPr>
        <xdr:cNvSpPr/>
      </xdr:nvSpPr>
      <xdr:spPr>
        <a:xfrm>
          <a:off x="7905750" y="2324100"/>
          <a:ext cx="9437649" cy="1771650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19</xdr:col>
      <xdr:colOff>371473</xdr:colOff>
      <xdr:row>8</xdr:row>
      <xdr:rowOff>123826</xdr:rowOff>
    </xdr:from>
    <xdr:to>
      <xdr:col>44</xdr:col>
      <xdr:colOff>304800</xdr:colOff>
      <xdr:row>12</xdr:row>
      <xdr:rowOff>28576</xdr:rowOff>
    </xdr:to>
    <xdr:sp macro="" textlink="">
      <xdr:nvSpPr>
        <xdr:cNvPr id="22" name="Rechteck: obere Ecken abgerundet 21">
          <a:extLst>
            <a:ext uri="{FF2B5EF4-FFF2-40B4-BE49-F238E27FC236}">
              <a16:creationId xmlns:a16="http://schemas.microsoft.com/office/drawing/2014/main" id="{17D31709-81D2-8D74-660D-815BE4AD7EFC}"/>
            </a:ext>
          </a:extLst>
        </xdr:cNvPr>
        <xdr:cNvSpPr/>
      </xdr:nvSpPr>
      <xdr:spPr>
        <a:xfrm>
          <a:off x="7896223" y="1857376"/>
          <a:ext cx="9458327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Bewertung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32</xdr:col>
      <xdr:colOff>28575</xdr:colOff>
      <xdr:row>14</xdr:row>
      <xdr:rowOff>114300</xdr:rowOff>
    </xdr:from>
    <xdr:to>
      <xdr:col>41</xdr:col>
      <xdr:colOff>276225</xdr:colOff>
      <xdr:row>20</xdr:row>
      <xdr:rowOff>38100</xdr:rowOff>
    </xdr:to>
    <xdr:graphicFrame macro="">
      <xdr:nvGraphicFramePr>
        <xdr:cNvPr id="31" name="Diagramm 30">
          <a:extLst>
            <a:ext uri="{FF2B5EF4-FFF2-40B4-BE49-F238E27FC236}">
              <a16:creationId xmlns:a16="http://schemas.microsoft.com/office/drawing/2014/main" id="{61FC9626-3C5A-0F46-51A1-F9959B0D08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123825</xdr:colOff>
      <xdr:row>14</xdr:row>
      <xdr:rowOff>142876</xdr:rowOff>
    </xdr:from>
    <xdr:to>
      <xdr:col>30</xdr:col>
      <xdr:colOff>295275</xdr:colOff>
      <xdr:row>19</xdr:row>
      <xdr:rowOff>123825</xdr:rowOff>
    </xdr:to>
    <xdr:graphicFrame macro="">
      <xdr:nvGraphicFramePr>
        <xdr:cNvPr id="28" name="Diagramm 27">
          <a:extLst>
            <a:ext uri="{FF2B5EF4-FFF2-40B4-BE49-F238E27FC236}">
              <a16:creationId xmlns:a16="http://schemas.microsoft.com/office/drawing/2014/main" id="{B392CF63-7999-DFEA-0B99-BBD3DA9352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20</xdr:col>
      <xdr:colOff>228600</xdr:colOff>
      <xdr:row>12</xdr:row>
      <xdr:rowOff>95250</xdr:rowOff>
    </xdr:from>
    <xdr:to>
      <xdr:col>44</xdr:col>
      <xdr:colOff>95250</xdr:colOff>
      <xdr:row>20</xdr:row>
      <xdr:rowOff>38100</xdr:rowOff>
    </xdr:to>
    <xdr:grpSp>
      <xdr:nvGrpSpPr>
        <xdr:cNvPr id="33" name="Gruppieren 32">
          <a:extLst>
            <a:ext uri="{FF2B5EF4-FFF2-40B4-BE49-F238E27FC236}">
              <a16:creationId xmlns:a16="http://schemas.microsoft.com/office/drawing/2014/main" id="{FEEC4B2E-20D6-AD19-8FB8-2A30F1FD89A5}"/>
            </a:ext>
          </a:extLst>
        </xdr:cNvPr>
        <xdr:cNvGrpSpPr/>
      </xdr:nvGrpSpPr>
      <xdr:grpSpPr>
        <a:xfrm>
          <a:off x="8134350" y="2590800"/>
          <a:ext cx="9010650" cy="1466850"/>
          <a:chOff x="8134350" y="2590800"/>
          <a:chExt cx="9010650" cy="1466850"/>
        </a:xfrm>
      </xdr:grpSpPr>
      <xdr:pic>
        <xdr:nvPicPr>
          <xdr:cNvPr id="58" name="Grafik 57">
            <a:extLst>
              <a:ext uri="{FF2B5EF4-FFF2-40B4-BE49-F238E27FC236}">
                <a16:creationId xmlns:a16="http://schemas.microsoft.com/office/drawing/2014/main" id="{02C16A2F-FA46-82F3-8078-5C4E3C2920D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782" r="2867"/>
          <a:stretch/>
        </xdr:blipFill>
        <xdr:spPr>
          <a:xfrm>
            <a:off x="12592049" y="2597926"/>
            <a:ext cx="4552951" cy="1459724"/>
          </a:xfrm>
          <a:prstGeom prst="rect">
            <a:avLst/>
          </a:prstGeom>
          <a:ln>
            <a:noFill/>
          </a:ln>
        </xdr:spPr>
      </xdr:pic>
      <xdr:pic>
        <xdr:nvPicPr>
          <xdr:cNvPr id="56" name="Grafik 55">
            <a:extLst>
              <a:ext uri="{FF2B5EF4-FFF2-40B4-BE49-F238E27FC236}">
                <a16:creationId xmlns:a16="http://schemas.microsoft.com/office/drawing/2014/main" id="{D4359A28-18D7-1C83-2983-E3C9DAB02A8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384" r="4695"/>
          <a:stretch/>
        </xdr:blipFill>
        <xdr:spPr>
          <a:xfrm>
            <a:off x="8134350" y="2590800"/>
            <a:ext cx="3752850" cy="1400175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32" name="Rechteck 31">
            <a:extLst>
              <a:ext uri="{FF2B5EF4-FFF2-40B4-BE49-F238E27FC236}">
                <a16:creationId xmlns:a16="http://schemas.microsoft.com/office/drawing/2014/main" id="{C7E72610-2C45-476F-16A9-B6FCA6FEBD18}"/>
              </a:ext>
            </a:extLst>
          </xdr:cNvPr>
          <xdr:cNvSpPr/>
        </xdr:nvSpPr>
        <xdr:spPr>
          <a:xfrm>
            <a:off x="10029825" y="2790825"/>
            <a:ext cx="1990725" cy="2095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19050</xdr:colOff>
      <xdr:row>84</xdr:row>
      <xdr:rowOff>38101</xdr:rowOff>
    </xdr:from>
    <xdr:to>
      <xdr:col>16</xdr:col>
      <xdr:colOff>228599</xdr:colOff>
      <xdr:row>90</xdr:row>
      <xdr:rowOff>152400</xdr:rowOff>
    </xdr:to>
    <xdr:sp macro="" textlink="">
      <xdr:nvSpPr>
        <xdr:cNvPr id="54" name="Rechteck: abgerundete Ecken 53">
          <a:extLst>
            <a:ext uri="{FF2B5EF4-FFF2-40B4-BE49-F238E27FC236}">
              <a16:creationId xmlns:a16="http://schemas.microsoft.com/office/drawing/2014/main" id="{08050E00-8423-4566-89CC-A241AC9598BC}"/>
            </a:ext>
          </a:extLst>
        </xdr:cNvPr>
        <xdr:cNvSpPr/>
      </xdr:nvSpPr>
      <xdr:spPr>
        <a:xfrm>
          <a:off x="685800" y="12611101"/>
          <a:ext cx="5924549" cy="1257299"/>
        </a:xfrm>
        <a:prstGeom prst="roundRect">
          <a:avLst>
            <a:gd name="adj" fmla="val 9875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9525</xdr:colOff>
      <xdr:row>81</xdr:row>
      <xdr:rowOff>66676</xdr:rowOff>
    </xdr:from>
    <xdr:to>
      <xdr:col>16</xdr:col>
      <xdr:colOff>238033</xdr:colOff>
      <xdr:row>84</xdr:row>
      <xdr:rowOff>161926</xdr:rowOff>
    </xdr:to>
    <xdr:sp macro="" textlink="">
      <xdr:nvSpPr>
        <xdr:cNvPr id="55" name="Rechteck: obere Ecken abgerundet 54">
          <a:extLst>
            <a:ext uri="{FF2B5EF4-FFF2-40B4-BE49-F238E27FC236}">
              <a16:creationId xmlns:a16="http://schemas.microsoft.com/office/drawing/2014/main" id="{A3F1899F-BA8A-492F-BF92-09AD588472B9}"/>
            </a:ext>
          </a:extLst>
        </xdr:cNvPr>
        <xdr:cNvSpPr/>
      </xdr:nvSpPr>
      <xdr:spPr>
        <a:xfrm>
          <a:off x="676275" y="12068176"/>
          <a:ext cx="5943508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Letztes Einloggen</a:t>
          </a:r>
        </a:p>
      </xdr:txBody>
    </xdr:sp>
    <xdr:clientData/>
  </xdr:twoCellAnchor>
  <xdr:twoCellAnchor>
    <xdr:from>
      <xdr:col>17</xdr:col>
      <xdr:colOff>104775</xdr:colOff>
      <xdr:row>84</xdr:row>
      <xdr:rowOff>38101</xdr:rowOff>
    </xdr:from>
    <xdr:to>
      <xdr:col>44</xdr:col>
      <xdr:colOff>285750</xdr:colOff>
      <xdr:row>90</xdr:row>
      <xdr:rowOff>133350</xdr:rowOff>
    </xdr:to>
    <xdr:sp macro="" textlink="">
      <xdr:nvSpPr>
        <xdr:cNvPr id="29" name="Rechteck: abgerundete Ecken 28">
          <a:extLst>
            <a:ext uri="{FF2B5EF4-FFF2-40B4-BE49-F238E27FC236}">
              <a16:creationId xmlns:a16="http://schemas.microsoft.com/office/drawing/2014/main" id="{37F11A3C-6D9F-4A40-ACA6-20AF429A9EFF}"/>
            </a:ext>
          </a:extLst>
        </xdr:cNvPr>
        <xdr:cNvSpPr/>
      </xdr:nvSpPr>
      <xdr:spPr>
        <a:xfrm>
          <a:off x="6867525" y="16249651"/>
          <a:ext cx="10467975" cy="1238249"/>
        </a:xfrm>
        <a:prstGeom prst="roundRect">
          <a:avLst>
            <a:gd name="adj" fmla="val 9875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17</xdr:col>
      <xdr:colOff>95249</xdr:colOff>
      <xdr:row>81</xdr:row>
      <xdr:rowOff>66676</xdr:rowOff>
    </xdr:from>
    <xdr:to>
      <xdr:col>44</xdr:col>
      <xdr:colOff>295274</xdr:colOff>
      <xdr:row>84</xdr:row>
      <xdr:rowOff>161926</xdr:rowOff>
    </xdr:to>
    <xdr:sp macro="" textlink="">
      <xdr:nvSpPr>
        <xdr:cNvPr id="30" name="Rechteck: obere Ecken abgerundet 29">
          <a:extLst>
            <a:ext uri="{FF2B5EF4-FFF2-40B4-BE49-F238E27FC236}">
              <a16:creationId xmlns:a16="http://schemas.microsoft.com/office/drawing/2014/main" id="{9B58F966-80CF-4909-9CCC-E5135411EC80}"/>
            </a:ext>
          </a:extLst>
        </xdr:cNvPr>
        <xdr:cNvSpPr/>
      </xdr:nvSpPr>
      <xdr:spPr>
        <a:xfrm>
          <a:off x="6857999" y="15706726"/>
          <a:ext cx="10487025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Einlog-Analyse</a:t>
          </a:r>
        </a:p>
      </xdr:txBody>
    </xdr:sp>
    <xdr:clientData/>
  </xdr:twoCellAnchor>
  <xdr:twoCellAnchor>
    <xdr:from>
      <xdr:col>21</xdr:col>
      <xdr:colOff>247651</xdr:colOff>
      <xdr:row>30</xdr:row>
      <xdr:rowOff>161925</xdr:rowOff>
    </xdr:from>
    <xdr:to>
      <xdr:col>42</xdr:col>
      <xdr:colOff>171450</xdr:colOff>
      <xdr:row>32</xdr:row>
      <xdr:rowOff>95250</xdr:rowOff>
    </xdr:to>
    <xdr:sp macro="" textlink="">
      <xdr:nvSpPr>
        <xdr:cNvPr id="27" name="Rechteck: abgerundete Ecken 2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D7A463E-49EE-4C0E-B3A8-B47EA370578A}"/>
            </a:ext>
          </a:extLst>
        </xdr:cNvPr>
        <xdr:cNvSpPr/>
      </xdr:nvSpPr>
      <xdr:spPr>
        <a:xfrm>
          <a:off x="8534401" y="6086475"/>
          <a:ext cx="7924799" cy="314325"/>
        </a:xfrm>
        <a:prstGeom prst="roundRect">
          <a:avLst/>
        </a:prstGeom>
        <a:noFill/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000">
              <a:solidFill>
                <a:schemeClr val="bg1">
                  <a:lumMod val="50000"/>
                </a:schemeClr>
              </a:solidFill>
            </a:rPr>
            <a:t>alle Daten</a:t>
          </a:r>
        </a:p>
      </xdr:txBody>
    </xdr:sp>
    <xdr:clientData/>
  </xdr:twoCellAnchor>
  <xdr:twoCellAnchor>
    <xdr:from>
      <xdr:col>41</xdr:col>
      <xdr:colOff>323851</xdr:colOff>
      <xdr:row>6</xdr:row>
      <xdr:rowOff>57150</xdr:rowOff>
    </xdr:from>
    <xdr:to>
      <xdr:col>44</xdr:col>
      <xdr:colOff>285751</xdr:colOff>
      <xdr:row>7</xdr:row>
      <xdr:rowOff>152400</xdr:rowOff>
    </xdr:to>
    <xdr:sp macro="[0]!Aktualisierung" textlink="">
      <xdr:nvSpPr>
        <xdr:cNvPr id="34" name="Rechteck: abgerundete Ecken 33">
          <a:extLst>
            <a:ext uri="{FF2B5EF4-FFF2-40B4-BE49-F238E27FC236}">
              <a16:creationId xmlns:a16="http://schemas.microsoft.com/office/drawing/2014/main" id="{E293148B-8831-53B5-1FA2-D75074B311A5}"/>
            </a:ext>
          </a:extLst>
        </xdr:cNvPr>
        <xdr:cNvSpPr/>
      </xdr:nvSpPr>
      <xdr:spPr>
        <a:xfrm>
          <a:off x="16230601" y="1409700"/>
          <a:ext cx="1104900" cy="285750"/>
        </a:xfrm>
        <a:prstGeom prst="roundRect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>
              <a:solidFill>
                <a:schemeClr val="tx1">
                  <a:lumMod val="50000"/>
                  <a:lumOff val="50000"/>
                </a:schemeClr>
              </a:solidFill>
            </a:rPr>
            <a:t>Aktualisieren</a:t>
          </a:r>
        </a:p>
      </xdr:txBody>
    </xdr:sp>
    <xdr:clientData/>
  </xdr:twoCellAnchor>
  <xdr:twoCellAnchor>
    <xdr:from>
      <xdr:col>2</xdr:col>
      <xdr:colOff>114300</xdr:colOff>
      <xdr:row>95</xdr:row>
      <xdr:rowOff>57151</xdr:rowOff>
    </xdr:from>
    <xdr:to>
      <xdr:col>43</xdr:col>
      <xdr:colOff>200025</xdr:colOff>
      <xdr:row>114</xdr:row>
      <xdr:rowOff>133351</xdr:rowOff>
    </xdr:to>
    <xdr:graphicFrame macro="">
      <xdr:nvGraphicFramePr>
        <xdr:cNvPr id="64" name="Diagramm 63">
          <a:extLst>
            <a:ext uri="{FF2B5EF4-FFF2-40B4-BE49-F238E27FC236}">
              <a16:creationId xmlns:a16="http://schemas.microsoft.com/office/drawing/2014/main" id="{799E4AD9-B296-4B6C-95B8-A7A70B4EB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19050</xdr:colOff>
      <xdr:row>94</xdr:row>
      <xdr:rowOff>76199</xdr:rowOff>
    </xdr:from>
    <xdr:to>
      <xdr:col>44</xdr:col>
      <xdr:colOff>304800</xdr:colOff>
      <xdr:row>114</xdr:row>
      <xdr:rowOff>123825</xdr:rowOff>
    </xdr:to>
    <xdr:sp macro="" textlink="">
      <xdr:nvSpPr>
        <xdr:cNvPr id="65" name="Rechteck: abgerundete Ecken 64">
          <a:extLst>
            <a:ext uri="{FF2B5EF4-FFF2-40B4-BE49-F238E27FC236}">
              <a16:creationId xmlns:a16="http://schemas.microsoft.com/office/drawing/2014/main" id="{EB9FDA1B-D284-4940-8D12-54EC792017A6}"/>
            </a:ext>
          </a:extLst>
        </xdr:cNvPr>
        <xdr:cNvSpPr/>
      </xdr:nvSpPr>
      <xdr:spPr>
        <a:xfrm>
          <a:off x="685800" y="18192749"/>
          <a:ext cx="16668750" cy="3857626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9525</xdr:colOff>
      <xdr:row>91</xdr:row>
      <xdr:rowOff>180975</xdr:rowOff>
    </xdr:from>
    <xdr:to>
      <xdr:col>44</xdr:col>
      <xdr:colOff>314885</xdr:colOff>
      <xdr:row>95</xdr:row>
      <xdr:rowOff>85725</xdr:rowOff>
    </xdr:to>
    <xdr:sp macro="" textlink="">
      <xdr:nvSpPr>
        <xdr:cNvPr id="66" name="Rechteck: obere Ecken abgerundet 65">
          <a:extLst>
            <a:ext uri="{FF2B5EF4-FFF2-40B4-BE49-F238E27FC236}">
              <a16:creationId xmlns:a16="http://schemas.microsoft.com/office/drawing/2014/main" id="{95291DAA-0199-4F06-8C55-8468F3E57FD2}"/>
            </a:ext>
          </a:extLst>
        </xdr:cNvPr>
        <xdr:cNvSpPr/>
      </xdr:nvSpPr>
      <xdr:spPr>
        <a:xfrm>
          <a:off x="676275" y="17726025"/>
          <a:ext cx="16688360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Kategorien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695325</xdr:colOff>
      <xdr:row>1</xdr:row>
      <xdr:rowOff>9525</xdr:rowOff>
    </xdr:from>
    <xdr:to>
      <xdr:col>19</xdr:col>
      <xdr:colOff>228600</xdr:colOff>
      <xdr:row>26</xdr:row>
      <xdr:rowOff>47625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D062284-207D-E2DC-E7B3-B78806A09F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146050</xdr:colOff>
      <xdr:row>1</xdr:row>
      <xdr:rowOff>34925</xdr:rowOff>
    </xdr:from>
    <xdr:to>
      <xdr:col>0</xdr:col>
      <xdr:colOff>654050</xdr:colOff>
      <xdr:row>3</xdr:row>
      <xdr:rowOff>28575</xdr:rowOff>
    </xdr:to>
    <xdr:sp macro="" textlink="">
      <xdr:nvSpPr>
        <xdr:cNvPr id="15" name="Grafik 13" descr="Zurück mit einfarbiger Füllu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AB7DF1-E99B-6D29-1E11-0124629254CB}"/>
            </a:ext>
          </a:extLst>
        </xdr:cNvPr>
        <xdr:cNvSpPr/>
      </xdr:nvSpPr>
      <xdr:spPr>
        <a:xfrm>
          <a:off x="146050" y="225425"/>
          <a:ext cx="508000" cy="374650"/>
        </a:xfrm>
        <a:custGeom>
          <a:avLst/>
          <a:gdLst>
            <a:gd name="connsiteX0" fmla="*/ 0 w 508000"/>
            <a:gd name="connsiteY0" fmla="*/ 152400 h 374650"/>
            <a:gd name="connsiteX1" fmla="*/ 181610 w 508000"/>
            <a:gd name="connsiteY1" fmla="*/ 0 h 374650"/>
            <a:gd name="connsiteX2" fmla="*/ 181610 w 508000"/>
            <a:gd name="connsiteY2" fmla="*/ 88900 h 374650"/>
            <a:gd name="connsiteX3" fmla="*/ 508000 w 508000"/>
            <a:gd name="connsiteY3" fmla="*/ 374650 h 374650"/>
            <a:gd name="connsiteX4" fmla="*/ 181610 w 508000"/>
            <a:gd name="connsiteY4" fmla="*/ 222250 h 374650"/>
            <a:gd name="connsiteX5" fmla="*/ 181610 w 508000"/>
            <a:gd name="connsiteY5" fmla="*/ 304800 h 374650"/>
            <a:gd name="connsiteX6" fmla="*/ 0 w 508000"/>
            <a:gd name="connsiteY6" fmla="*/ 152400 h 374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08000" h="374650">
              <a:moveTo>
                <a:pt x="0" y="152400"/>
              </a:moveTo>
              <a:lnTo>
                <a:pt x="181610" y="0"/>
              </a:lnTo>
              <a:lnTo>
                <a:pt x="181610" y="88900"/>
              </a:lnTo>
              <a:cubicBezTo>
                <a:pt x="460375" y="91440"/>
                <a:pt x="508000" y="374650"/>
                <a:pt x="508000" y="374650"/>
              </a:cubicBezTo>
              <a:cubicBezTo>
                <a:pt x="508000" y="374650"/>
                <a:pt x="404495" y="224155"/>
                <a:pt x="181610" y="222250"/>
              </a:cubicBezTo>
              <a:lnTo>
                <a:pt x="181610" y="304800"/>
              </a:lnTo>
              <a:lnTo>
                <a:pt x="0" y="152400"/>
              </a:lnTo>
              <a:close/>
            </a:path>
          </a:pathLst>
        </a:custGeom>
        <a:gradFill>
          <a:gsLst>
            <a:gs pos="100000">
              <a:srgbClr val="FFB200"/>
            </a:gs>
            <a:gs pos="0">
              <a:srgbClr val="FF0000"/>
            </a:gs>
          </a:gsLst>
          <a:path path="circle">
            <a:fillToRect l="100000" t="100000"/>
          </a:path>
        </a:gradFill>
        <a:ln w="6350" cap="flat">
          <a:noFill/>
          <a:prstDash val="solid"/>
          <a:miter/>
        </a:ln>
      </xdr:spPr>
      <xdr:txBody>
        <a:bodyPr rtlCol="0" anchor="ctr"/>
        <a:lstStyle/>
        <a:p>
          <a:endParaRPr lang="de-CH"/>
        </a:p>
      </xdr:txBody>
    </xdr:sp>
    <xdr:clientData/>
  </xdr:twoCellAnchor>
  <xdr:twoCellAnchor>
    <xdr:from>
      <xdr:col>5</xdr:col>
      <xdr:colOff>4124325</xdr:colOff>
      <xdr:row>1</xdr:row>
      <xdr:rowOff>28575</xdr:rowOff>
    </xdr:from>
    <xdr:to>
      <xdr:col>5</xdr:col>
      <xdr:colOff>5514975</xdr:colOff>
      <xdr:row>3</xdr:row>
      <xdr:rowOff>19050</xdr:rowOff>
    </xdr:to>
    <xdr:sp macro="[0]!Benutzermodus" textlink="">
      <xdr:nvSpPr>
        <xdr:cNvPr id="2" name="Rechteck 1">
          <a:extLst>
            <a:ext uri="{FF2B5EF4-FFF2-40B4-BE49-F238E27FC236}">
              <a16:creationId xmlns:a16="http://schemas.microsoft.com/office/drawing/2014/main" id="{6C6AEF51-9BF6-4267-8E76-BD25E4602CD2}"/>
            </a:ext>
          </a:extLst>
        </xdr:cNvPr>
        <xdr:cNvSpPr/>
      </xdr:nvSpPr>
      <xdr:spPr>
        <a:xfrm>
          <a:off x="14973300" y="219075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5</xdr:col>
      <xdr:colOff>5572125</xdr:colOff>
      <xdr:row>1</xdr:row>
      <xdr:rowOff>28575</xdr:rowOff>
    </xdr:from>
    <xdr:to>
      <xdr:col>6</xdr:col>
      <xdr:colOff>428625</xdr:colOff>
      <xdr:row>3</xdr:row>
      <xdr:rowOff>19050</xdr:rowOff>
    </xdr:to>
    <xdr:sp macro="[0]!Entwickleranfordern" textlink="">
      <xdr:nvSpPr>
        <xdr:cNvPr id="3" name="Rechteck 2">
          <a:extLst>
            <a:ext uri="{FF2B5EF4-FFF2-40B4-BE49-F238E27FC236}">
              <a16:creationId xmlns:a16="http://schemas.microsoft.com/office/drawing/2014/main" id="{5D94C8B3-06C7-4522-A3A3-33FEB55C4AF4}"/>
            </a:ext>
          </a:extLst>
        </xdr:cNvPr>
        <xdr:cNvSpPr/>
      </xdr:nvSpPr>
      <xdr:spPr>
        <a:xfrm>
          <a:off x="16421100" y="219075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5</xdr:col>
      <xdr:colOff>9525</xdr:colOff>
      <xdr:row>199</xdr:row>
      <xdr:rowOff>333375</xdr:rowOff>
    </xdr:to>
    <xdr:sp macro="" textlink="">
      <xdr:nvSpPr>
        <xdr:cNvPr id="4" name="Rechteck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EEF31F-BCBE-4F31-4E1C-85487A5F4DB8}"/>
            </a:ext>
          </a:extLst>
        </xdr:cNvPr>
        <xdr:cNvSpPr/>
      </xdr:nvSpPr>
      <xdr:spPr>
        <a:xfrm>
          <a:off x="0" y="762000"/>
          <a:ext cx="10858500" cy="74056875"/>
        </a:xfrm>
        <a:prstGeom prst="rect">
          <a:avLst/>
        </a:prstGeom>
        <a:solidFill>
          <a:schemeClr val="tx1">
            <a:alpha val="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5514975</xdr:colOff>
      <xdr:row>1</xdr:row>
      <xdr:rowOff>28575</xdr:rowOff>
    </xdr:from>
    <xdr:to>
      <xdr:col>4</xdr:col>
      <xdr:colOff>6905625</xdr:colOff>
      <xdr:row>3</xdr:row>
      <xdr:rowOff>19050</xdr:rowOff>
    </xdr:to>
    <xdr:sp macro="[0]!Benutzermodus" textlink="">
      <xdr:nvSpPr>
        <xdr:cNvPr id="2" name="Rechteck 1">
          <a:extLst>
            <a:ext uri="{FF2B5EF4-FFF2-40B4-BE49-F238E27FC236}">
              <a16:creationId xmlns:a16="http://schemas.microsoft.com/office/drawing/2014/main" id="{4DE366C1-86E1-4F6C-B911-D1E001C9D6E2}"/>
            </a:ext>
          </a:extLst>
        </xdr:cNvPr>
        <xdr:cNvSpPr/>
      </xdr:nvSpPr>
      <xdr:spPr>
        <a:xfrm>
          <a:off x="14973300" y="219075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4</xdr:col>
      <xdr:colOff>6962775</xdr:colOff>
      <xdr:row>1</xdr:row>
      <xdr:rowOff>28575</xdr:rowOff>
    </xdr:from>
    <xdr:to>
      <xdr:col>5</xdr:col>
      <xdr:colOff>733425</xdr:colOff>
      <xdr:row>3</xdr:row>
      <xdr:rowOff>19050</xdr:rowOff>
    </xdr:to>
    <xdr:sp macro="[0]!Entwickleranfordern" textlink="">
      <xdr:nvSpPr>
        <xdr:cNvPr id="3" name="Rechteck 2">
          <a:extLst>
            <a:ext uri="{FF2B5EF4-FFF2-40B4-BE49-F238E27FC236}">
              <a16:creationId xmlns:a16="http://schemas.microsoft.com/office/drawing/2014/main" id="{652E410C-A305-4B4E-9443-E7647C0B8569}"/>
            </a:ext>
          </a:extLst>
        </xdr:cNvPr>
        <xdr:cNvSpPr/>
      </xdr:nvSpPr>
      <xdr:spPr>
        <a:xfrm>
          <a:off x="16421100" y="219075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  <xdr:twoCellAnchor>
    <xdr:from>
      <xdr:col>0</xdr:col>
      <xdr:colOff>146050</xdr:colOff>
      <xdr:row>1</xdr:row>
      <xdr:rowOff>34925</xdr:rowOff>
    </xdr:from>
    <xdr:to>
      <xdr:col>0</xdr:col>
      <xdr:colOff>654050</xdr:colOff>
      <xdr:row>3</xdr:row>
      <xdr:rowOff>28575</xdr:rowOff>
    </xdr:to>
    <xdr:sp macro="" textlink="">
      <xdr:nvSpPr>
        <xdr:cNvPr id="4" name="Grafik 13" descr="Zurück mit einfarbiger Füllu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F6B520-F3FF-407A-A456-F88B1C1B0053}"/>
            </a:ext>
          </a:extLst>
        </xdr:cNvPr>
        <xdr:cNvSpPr/>
      </xdr:nvSpPr>
      <xdr:spPr>
        <a:xfrm>
          <a:off x="146050" y="225425"/>
          <a:ext cx="508000" cy="374650"/>
        </a:xfrm>
        <a:custGeom>
          <a:avLst/>
          <a:gdLst>
            <a:gd name="connsiteX0" fmla="*/ 0 w 508000"/>
            <a:gd name="connsiteY0" fmla="*/ 152400 h 374650"/>
            <a:gd name="connsiteX1" fmla="*/ 181610 w 508000"/>
            <a:gd name="connsiteY1" fmla="*/ 0 h 374650"/>
            <a:gd name="connsiteX2" fmla="*/ 181610 w 508000"/>
            <a:gd name="connsiteY2" fmla="*/ 88900 h 374650"/>
            <a:gd name="connsiteX3" fmla="*/ 508000 w 508000"/>
            <a:gd name="connsiteY3" fmla="*/ 374650 h 374650"/>
            <a:gd name="connsiteX4" fmla="*/ 181610 w 508000"/>
            <a:gd name="connsiteY4" fmla="*/ 222250 h 374650"/>
            <a:gd name="connsiteX5" fmla="*/ 181610 w 508000"/>
            <a:gd name="connsiteY5" fmla="*/ 304800 h 374650"/>
            <a:gd name="connsiteX6" fmla="*/ 0 w 508000"/>
            <a:gd name="connsiteY6" fmla="*/ 152400 h 374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08000" h="374650">
              <a:moveTo>
                <a:pt x="0" y="152400"/>
              </a:moveTo>
              <a:lnTo>
                <a:pt x="181610" y="0"/>
              </a:lnTo>
              <a:lnTo>
                <a:pt x="181610" y="88900"/>
              </a:lnTo>
              <a:cubicBezTo>
                <a:pt x="460375" y="91440"/>
                <a:pt x="508000" y="374650"/>
                <a:pt x="508000" y="374650"/>
              </a:cubicBezTo>
              <a:cubicBezTo>
                <a:pt x="508000" y="374650"/>
                <a:pt x="404495" y="224155"/>
                <a:pt x="181610" y="222250"/>
              </a:cubicBezTo>
              <a:lnTo>
                <a:pt x="181610" y="304800"/>
              </a:lnTo>
              <a:lnTo>
                <a:pt x="0" y="152400"/>
              </a:lnTo>
              <a:close/>
            </a:path>
          </a:pathLst>
        </a:custGeom>
        <a:gradFill>
          <a:gsLst>
            <a:gs pos="100000">
              <a:srgbClr val="FFB200"/>
            </a:gs>
            <a:gs pos="0">
              <a:srgbClr val="FF0000"/>
            </a:gs>
          </a:gsLst>
          <a:path path="circle">
            <a:fillToRect l="100000" t="100000"/>
          </a:path>
        </a:gradFill>
        <a:ln w="6350" cap="flat">
          <a:noFill/>
          <a:prstDash val="solid"/>
          <a:miter/>
        </a:ln>
      </xdr:spPr>
      <xdr:txBody>
        <a:bodyPr rtlCol="0" anchor="ctr"/>
        <a:lstStyle/>
        <a:p>
          <a:endParaRPr lang="de-CH"/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5</xdr:col>
      <xdr:colOff>390525</xdr:colOff>
      <xdr:row>199</xdr:row>
      <xdr:rowOff>333375</xdr:rowOff>
    </xdr:to>
    <xdr:sp macro="" textlink="">
      <xdr:nvSpPr>
        <xdr:cNvPr id="5" name="Rechteck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6B4E1E-57C8-4E4D-992D-3DF44A2CDEEA}"/>
            </a:ext>
          </a:extLst>
        </xdr:cNvPr>
        <xdr:cNvSpPr/>
      </xdr:nvSpPr>
      <xdr:spPr>
        <a:xfrm>
          <a:off x="0" y="762000"/>
          <a:ext cx="17468850" cy="74056875"/>
        </a:xfrm>
        <a:prstGeom prst="rect">
          <a:avLst/>
        </a:prstGeom>
        <a:solidFill>
          <a:schemeClr val="tx1">
            <a:alpha val="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146050</xdr:colOff>
      <xdr:row>1</xdr:row>
      <xdr:rowOff>34925</xdr:rowOff>
    </xdr:from>
    <xdr:to>
      <xdr:col>0</xdr:col>
      <xdr:colOff>654050</xdr:colOff>
      <xdr:row>3</xdr:row>
      <xdr:rowOff>28575</xdr:rowOff>
    </xdr:to>
    <xdr:sp macro="" textlink="">
      <xdr:nvSpPr>
        <xdr:cNvPr id="4" name="Grafik 13" descr="Zurück mit einfarbiger Füllu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3F9DD9-CDDE-4C83-88DC-F569EF7AFC68}"/>
            </a:ext>
          </a:extLst>
        </xdr:cNvPr>
        <xdr:cNvSpPr/>
      </xdr:nvSpPr>
      <xdr:spPr>
        <a:xfrm>
          <a:off x="146050" y="225425"/>
          <a:ext cx="508000" cy="374650"/>
        </a:xfrm>
        <a:custGeom>
          <a:avLst/>
          <a:gdLst>
            <a:gd name="connsiteX0" fmla="*/ 0 w 508000"/>
            <a:gd name="connsiteY0" fmla="*/ 152400 h 374650"/>
            <a:gd name="connsiteX1" fmla="*/ 181610 w 508000"/>
            <a:gd name="connsiteY1" fmla="*/ 0 h 374650"/>
            <a:gd name="connsiteX2" fmla="*/ 181610 w 508000"/>
            <a:gd name="connsiteY2" fmla="*/ 88900 h 374650"/>
            <a:gd name="connsiteX3" fmla="*/ 508000 w 508000"/>
            <a:gd name="connsiteY3" fmla="*/ 374650 h 374650"/>
            <a:gd name="connsiteX4" fmla="*/ 181610 w 508000"/>
            <a:gd name="connsiteY4" fmla="*/ 222250 h 374650"/>
            <a:gd name="connsiteX5" fmla="*/ 181610 w 508000"/>
            <a:gd name="connsiteY5" fmla="*/ 304800 h 374650"/>
            <a:gd name="connsiteX6" fmla="*/ 0 w 508000"/>
            <a:gd name="connsiteY6" fmla="*/ 152400 h 374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08000" h="374650">
              <a:moveTo>
                <a:pt x="0" y="152400"/>
              </a:moveTo>
              <a:lnTo>
                <a:pt x="181610" y="0"/>
              </a:lnTo>
              <a:lnTo>
                <a:pt x="181610" y="88900"/>
              </a:lnTo>
              <a:cubicBezTo>
                <a:pt x="460375" y="91440"/>
                <a:pt x="508000" y="374650"/>
                <a:pt x="508000" y="374650"/>
              </a:cubicBezTo>
              <a:cubicBezTo>
                <a:pt x="508000" y="374650"/>
                <a:pt x="404495" y="224155"/>
                <a:pt x="181610" y="222250"/>
              </a:cubicBezTo>
              <a:lnTo>
                <a:pt x="181610" y="304800"/>
              </a:lnTo>
              <a:lnTo>
                <a:pt x="0" y="152400"/>
              </a:lnTo>
              <a:close/>
            </a:path>
          </a:pathLst>
        </a:custGeom>
        <a:gradFill>
          <a:gsLst>
            <a:gs pos="100000">
              <a:srgbClr val="FFB200"/>
            </a:gs>
            <a:gs pos="0">
              <a:srgbClr val="FF0000"/>
            </a:gs>
          </a:gsLst>
          <a:path path="circle">
            <a:fillToRect l="100000" t="100000"/>
          </a:path>
        </a:gradFill>
        <a:ln w="6350" cap="flat">
          <a:noFill/>
          <a:prstDash val="solid"/>
          <a:miter/>
        </a:ln>
      </xdr:spPr>
      <xdr:txBody>
        <a:bodyPr rtlCol="0" anchor="ctr"/>
        <a:lstStyle/>
        <a:p>
          <a:endParaRPr lang="de-CH"/>
        </a:p>
      </xdr:txBody>
    </xdr:sp>
    <xdr:clientData/>
  </xdr:twoCellAnchor>
  <xdr:twoCellAnchor>
    <xdr:from>
      <xdr:col>6</xdr:col>
      <xdr:colOff>942975</xdr:colOff>
      <xdr:row>1</xdr:row>
      <xdr:rowOff>28575</xdr:rowOff>
    </xdr:from>
    <xdr:to>
      <xdr:col>8</xdr:col>
      <xdr:colOff>219075</xdr:colOff>
      <xdr:row>3</xdr:row>
      <xdr:rowOff>19050</xdr:rowOff>
    </xdr:to>
    <xdr:sp macro="[0]!Benutzermodus" textlink="">
      <xdr:nvSpPr>
        <xdr:cNvPr id="5" name="Rechteck 4">
          <a:extLst>
            <a:ext uri="{FF2B5EF4-FFF2-40B4-BE49-F238E27FC236}">
              <a16:creationId xmlns:a16="http://schemas.microsoft.com/office/drawing/2014/main" id="{9CCB61E1-28ED-43A6-88C2-E4FB19C05CD7}"/>
            </a:ext>
          </a:extLst>
        </xdr:cNvPr>
        <xdr:cNvSpPr/>
      </xdr:nvSpPr>
      <xdr:spPr>
        <a:xfrm>
          <a:off x="14973300" y="219075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8</xdr:col>
      <xdr:colOff>276225</xdr:colOff>
      <xdr:row>1</xdr:row>
      <xdr:rowOff>28575</xdr:rowOff>
    </xdr:from>
    <xdr:to>
      <xdr:col>9</xdr:col>
      <xdr:colOff>923925</xdr:colOff>
      <xdr:row>3</xdr:row>
      <xdr:rowOff>19050</xdr:rowOff>
    </xdr:to>
    <xdr:sp macro="[0]!Entwickleranfordern" textlink="">
      <xdr:nvSpPr>
        <xdr:cNvPr id="6" name="Rechteck 5">
          <a:extLst>
            <a:ext uri="{FF2B5EF4-FFF2-40B4-BE49-F238E27FC236}">
              <a16:creationId xmlns:a16="http://schemas.microsoft.com/office/drawing/2014/main" id="{E7FD36B0-9BC7-4377-B8FC-DE719F468C40}"/>
            </a:ext>
          </a:extLst>
        </xdr:cNvPr>
        <xdr:cNvSpPr/>
      </xdr:nvSpPr>
      <xdr:spPr>
        <a:xfrm>
          <a:off x="16421100" y="219075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146050</xdr:colOff>
      <xdr:row>1</xdr:row>
      <xdr:rowOff>34925</xdr:rowOff>
    </xdr:from>
    <xdr:to>
      <xdr:col>0</xdr:col>
      <xdr:colOff>654050</xdr:colOff>
      <xdr:row>3</xdr:row>
      <xdr:rowOff>28575</xdr:rowOff>
    </xdr:to>
    <xdr:sp macro="" textlink="">
      <xdr:nvSpPr>
        <xdr:cNvPr id="2" name="Grafik 13" descr="Zurück mit einfarbiger Füllu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FB476F-13B5-4D04-B2AC-DB7107BE57C8}"/>
            </a:ext>
          </a:extLst>
        </xdr:cNvPr>
        <xdr:cNvSpPr/>
      </xdr:nvSpPr>
      <xdr:spPr>
        <a:xfrm>
          <a:off x="146050" y="225425"/>
          <a:ext cx="508000" cy="374650"/>
        </a:xfrm>
        <a:custGeom>
          <a:avLst/>
          <a:gdLst>
            <a:gd name="connsiteX0" fmla="*/ 0 w 508000"/>
            <a:gd name="connsiteY0" fmla="*/ 152400 h 374650"/>
            <a:gd name="connsiteX1" fmla="*/ 181610 w 508000"/>
            <a:gd name="connsiteY1" fmla="*/ 0 h 374650"/>
            <a:gd name="connsiteX2" fmla="*/ 181610 w 508000"/>
            <a:gd name="connsiteY2" fmla="*/ 88900 h 374650"/>
            <a:gd name="connsiteX3" fmla="*/ 508000 w 508000"/>
            <a:gd name="connsiteY3" fmla="*/ 374650 h 374650"/>
            <a:gd name="connsiteX4" fmla="*/ 181610 w 508000"/>
            <a:gd name="connsiteY4" fmla="*/ 222250 h 374650"/>
            <a:gd name="connsiteX5" fmla="*/ 181610 w 508000"/>
            <a:gd name="connsiteY5" fmla="*/ 304800 h 374650"/>
            <a:gd name="connsiteX6" fmla="*/ 0 w 508000"/>
            <a:gd name="connsiteY6" fmla="*/ 152400 h 374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08000" h="374650">
              <a:moveTo>
                <a:pt x="0" y="152400"/>
              </a:moveTo>
              <a:lnTo>
                <a:pt x="181610" y="0"/>
              </a:lnTo>
              <a:lnTo>
                <a:pt x="181610" y="88900"/>
              </a:lnTo>
              <a:cubicBezTo>
                <a:pt x="460375" y="91440"/>
                <a:pt x="508000" y="374650"/>
                <a:pt x="508000" y="374650"/>
              </a:cubicBezTo>
              <a:cubicBezTo>
                <a:pt x="508000" y="374650"/>
                <a:pt x="404495" y="224155"/>
                <a:pt x="181610" y="222250"/>
              </a:cubicBezTo>
              <a:lnTo>
                <a:pt x="181610" y="304800"/>
              </a:lnTo>
              <a:lnTo>
                <a:pt x="0" y="152400"/>
              </a:lnTo>
              <a:close/>
            </a:path>
          </a:pathLst>
        </a:custGeom>
        <a:gradFill>
          <a:gsLst>
            <a:gs pos="100000">
              <a:srgbClr val="FFB200"/>
            </a:gs>
            <a:gs pos="0">
              <a:srgbClr val="FF0000"/>
            </a:gs>
          </a:gsLst>
          <a:path path="circle">
            <a:fillToRect l="100000" t="100000"/>
          </a:path>
        </a:gradFill>
        <a:ln w="6350" cap="flat">
          <a:noFill/>
          <a:prstDash val="solid"/>
          <a:miter/>
        </a:ln>
      </xdr:spPr>
      <xdr:txBody>
        <a:bodyPr rtlCol="0" anchor="ctr"/>
        <a:lstStyle/>
        <a:p>
          <a:endParaRPr lang="de-CH"/>
        </a:p>
      </xdr:txBody>
    </xdr:sp>
    <xdr:clientData/>
  </xdr:twoCellAnchor>
  <xdr:twoCellAnchor>
    <xdr:from>
      <xdr:col>8</xdr:col>
      <xdr:colOff>647700</xdr:colOff>
      <xdr:row>1</xdr:row>
      <xdr:rowOff>28575</xdr:rowOff>
    </xdr:from>
    <xdr:to>
      <xdr:col>8</xdr:col>
      <xdr:colOff>2038350</xdr:colOff>
      <xdr:row>3</xdr:row>
      <xdr:rowOff>19050</xdr:rowOff>
    </xdr:to>
    <xdr:sp macro="[0]!Benutzermodus" textlink="">
      <xdr:nvSpPr>
        <xdr:cNvPr id="5" name="Rechteck 4">
          <a:extLst>
            <a:ext uri="{FF2B5EF4-FFF2-40B4-BE49-F238E27FC236}">
              <a16:creationId xmlns:a16="http://schemas.microsoft.com/office/drawing/2014/main" id="{6E0287B2-78E2-4691-824D-8858FC8764CE}"/>
            </a:ext>
          </a:extLst>
        </xdr:cNvPr>
        <xdr:cNvSpPr/>
      </xdr:nvSpPr>
      <xdr:spPr>
        <a:xfrm>
          <a:off x="14973300" y="219075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8</xdr:col>
      <xdr:colOff>2095500</xdr:colOff>
      <xdr:row>1</xdr:row>
      <xdr:rowOff>28575</xdr:rowOff>
    </xdr:from>
    <xdr:to>
      <xdr:col>9</xdr:col>
      <xdr:colOff>533400</xdr:colOff>
      <xdr:row>3</xdr:row>
      <xdr:rowOff>19050</xdr:rowOff>
    </xdr:to>
    <xdr:sp macro="[0]!Entwickleranfordern" textlink="">
      <xdr:nvSpPr>
        <xdr:cNvPr id="6" name="Rechteck 5">
          <a:extLst>
            <a:ext uri="{FF2B5EF4-FFF2-40B4-BE49-F238E27FC236}">
              <a16:creationId xmlns:a16="http://schemas.microsoft.com/office/drawing/2014/main" id="{DB18B2C7-F45B-439E-8D15-086A8F697F8D}"/>
            </a:ext>
          </a:extLst>
        </xdr:cNvPr>
        <xdr:cNvSpPr/>
      </xdr:nvSpPr>
      <xdr:spPr>
        <a:xfrm>
          <a:off x="16421100" y="219075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icolas Joss" refreshedDate="45666.936153125003" createdVersion="8" refreshedVersion="8" minRefreshableVersion="3" recordCount="1" xr:uid="{905036BC-3246-4B7F-8E3A-5466CEDAB9AC}">
  <cacheSource type="worksheet">
    <worksheetSource name="Tabelle6"/>
  </cacheSource>
  <cacheFields count="8">
    <cacheField name="Betrag CHF" numFmtId="164">
      <sharedItems containsNonDate="0" containsString="0" containsBlank="1"/>
    </cacheField>
    <cacheField name="Betrag EURO" numFmtId="170">
      <sharedItems containsNonDate="0" containsString="0" containsBlank="1"/>
    </cacheField>
    <cacheField name="Datum" numFmtId="178">
      <sharedItems containsNonDate="0" containsDate="1" containsString="0" containsBlank="1" minDate="1899-12-31T00:00:00" maxDate="2024-10-19T00:00:00" count="81">
        <m/>
        <d v="2024-10-18T00:00:00" u="1"/>
        <d v="1899-12-31T00:00:00" u="1"/>
        <d v="2024-06-11T00:00:00" u="1"/>
        <d v="2024-06-08T00:00:00" u="1"/>
        <d v="2024-06-07T00:00:00" u="1"/>
        <d v="2024-06-04T00:00:00" u="1"/>
        <d v="2024-05-12T00:00:00" u="1"/>
        <d v="2024-05-02T00:00:00" u="1"/>
        <d v="2024-04-06T00:00:00" u="1"/>
        <d v="2024-03-22T00:00:00" u="1"/>
        <d v="2024-03-10T00:00:00" u="1"/>
        <d v="2024-02-02T00:00:00" u="1"/>
        <d v="2024-01-27T00:00:00" u="1"/>
        <d v="2024-01-25T00:00:00" u="1"/>
        <d v="2024-01-07T00:00:00" u="1"/>
        <d v="2023-12-22T00:00:00" u="1"/>
        <d v="2023-12-20T00:00:00" u="1"/>
        <d v="2023-12-19T00:00:00" u="1"/>
        <d v="2023-12-12T00:00:00" u="1"/>
        <d v="2023-11-23T00:00:00" u="1"/>
        <d v="2023-11-22T00:00:00" u="1"/>
        <d v="2023-10-17T00:00:00" u="1"/>
        <d v="2023-11-02T00:00:00" u="1"/>
        <d v="2023-10-11T00:00:00" u="1"/>
        <d v="2023-10-02T00:00:00" u="1"/>
        <d v="2023-09-02T00:00:00" u="1"/>
        <d v="2023-08-12T00:00:00" u="1"/>
        <d v="2023-08-11T00:00:00" u="1"/>
        <d v="2023-07-29T00:00:00" u="1"/>
        <d v="2023-07-25T00:00:00" u="1"/>
        <d v="2023-07-04T00:00:00" u="1"/>
        <d v="2023-06-21T00:00:00" u="1"/>
        <d v="2023-06-03T00:00:00" u="1"/>
        <d v="2023-06-02T00:00:00" u="1"/>
        <d v="2023-05-31T00:00:00" u="1"/>
        <d v="2023-05-18T00:00:00" u="1"/>
        <d v="2023-04-23T00:00:00" u="1"/>
        <d v="2023-04-22T00:00:00" u="1"/>
        <d v="2023-04-19T00:00:00" u="1"/>
        <d v="2023-04-16T00:00:00" u="1"/>
        <d v="2023-02-25T00:00:00" u="1"/>
        <d v="2023-01-21T00:00:00" u="1"/>
        <d v="2023-01-14T00:00:00" u="1"/>
        <d v="2023-01-04T00:00:00" u="1"/>
        <d v="2022-12-28T00:00:00" u="1"/>
        <d v="2022-12-26T00:00:00" u="1"/>
        <d v="2022-11-28T00:00:00" u="1"/>
        <d v="2022-11-17T00:00:00" u="1"/>
        <d v="2022-11-16T00:00:00" u="1"/>
        <d v="2022-11-11T00:00:00" u="1"/>
        <d v="2022-10-31T00:00:00" u="1"/>
        <d v="2022-10-24T00:00:00" u="1"/>
        <d v="2022-10-23T00:00:00" u="1"/>
        <d v="2022-10-15T00:00:00" u="1"/>
        <d v="2022-09-28T00:00:00" u="1"/>
        <d v="2022-09-23T00:00:00" u="1"/>
        <d v="2022-09-14T00:00:00" u="1"/>
        <d v="2022-07-23T00:00:00" u="1"/>
        <d v="2022-07-21T00:00:00" u="1"/>
        <d v="2022-07-15T00:00:00" u="1"/>
        <d v="2022-06-30T00:00:00" u="1"/>
        <d v="2022-06-29T00:00:00" u="1"/>
        <d v="2022-06-28T00:00:00" u="1"/>
        <d v="2022-06-23T00:00:00" u="1"/>
        <d v="2022-05-30T00:00:00" u="1"/>
        <d v="2022-05-22T00:00:00" u="1"/>
        <d v="2022-05-13T00:00:00" u="1"/>
        <d v="2022-05-09T00:00:00" u="1"/>
        <d v="2022-05-07T00:00:00" u="1"/>
        <d v="2022-04-24T00:00:00" u="1"/>
        <d v="2022-02-26T00:00:00" u="1"/>
        <d v="2022-02-21T00:00:00" u="1"/>
        <d v="2022-02-15T00:00:00" u="1"/>
        <d v="2022-02-14T00:00:00" u="1"/>
        <d v="2022-01-31T00:00:00" u="1"/>
        <d v="2022-01-23T00:00:00" u="1"/>
        <d v="2023-01-19T00:00:00" u="1"/>
        <d v="2023-01-13T00:00:00" u="1"/>
        <d v="2022-01-03T00:00:00" u="1"/>
        <d v="2022-01-02T00:00:00" u="1"/>
      </sharedItems>
      <fieldGroup par="7"/>
    </cacheField>
    <cacheField name="Kategorie" numFmtId="178">
      <sharedItems containsNonDate="0" containsBlank="1" count="9">
        <m/>
        <s v="Geschenk bekommen" u="1"/>
        <s v="Geld von anderen Personen" u="1"/>
        <s v="Geld an andere Personen" u="1"/>
        <s v="Taschengeld" u="1"/>
        <s v="Spenden" u="1"/>
        <s v="Geschenk schenken" u="1"/>
        <s v="Einnahmen" u="1"/>
        <s v="anderes" u="1"/>
      </sharedItems>
    </cacheField>
    <cacheField name="Notizen" numFmtId="0">
      <sharedItems containsNonDate="0" containsString="0" containsBlank="1"/>
    </cacheField>
    <cacheField name="Monate (Datum)" numFmtId="0" databaseField="0">
      <fieldGroup base="2">
        <rangePr groupBy="months" startDate="1905-01-01T00:00:00" endDate="1905-01-01T00:00:00"/>
        <groupItems count="14">
          <s v="&lt;01.01.1905"/>
          <s v="Jan"/>
          <s v="Feb"/>
          <s v="Mär"/>
          <s v="Apr"/>
          <s v="Mai"/>
          <s v="Jun"/>
          <s v="Jul"/>
          <s v="Aug"/>
          <s v="Sep"/>
          <s v="Okt"/>
          <s v="Nov"/>
          <s v="Dez"/>
          <s v="&gt;01.01.1905"/>
        </groupItems>
      </fieldGroup>
    </cacheField>
    <cacheField name="Quartale (Datum)" numFmtId="0" databaseField="0">
      <fieldGroup base="2">
        <rangePr groupBy="quarters" startDate="1905-01-01T00:00:00" endDate="1905-01-01T00:00:00"/>
        <groupItems count="6">
          <s v="&lt;01.01.1905"/>
          <s v="Qrtl1"/>
          <s v="Qrtl2"/>
          <s v="Qrtl3"/>
          <s v="Qrtl4"/>
          <s v="&gt;01.01.1905"/>
        </groupItems>
      </fieldGroup>
    </cacheField>
    <cacheField name="Jahre (Datum)" numFmtId="0" databaseField="0">
      <fieldGroup base="2">
        <rangePr groupBy="years" startDate="1905-01-01T00:00:00" endDate="1905-01-01T00:00:00"/>
        <groupItems count="3">
          <s v="&lt;01.01.1905"/>
          <s v="1905"/>
          <s v="&gt;01.01.190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">
  <r>
    <m/>
    <m/>
    <x v="0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7E07EB-1865-4CEA-BAC2-ACF68DDAE91F}" name="PivotTable1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outline="1" outlineData="1" multipleFieldFilters="0" chartFormat="12">
  <location ref="H3:J5" firstHeaderRow="0" firstDataRow="1" firstDataCol="1"/>
  <pivotFields count="8">
    <pivotField dataField="1" showAll="0"/>
    <pivotField dataField="1" showAll="0"/>
    <pivotField showAll="0">
      <items count="82">
        <item m="1" x="80"/>
        <item m="1" x="79"/>
        <item m="1" x="76"/>
        <item m="1" x="75"/>
        <item m="1" x="74"/>
        <item m="1" x="73"/>
        <item m="1" x="72"/>
        <item m="1" x="71"/>
        <item m="1" x="70"/>
        <item m="1" x="69"/>
        <item m="1" x="68"/>
        <item m="1" x="67"/>
        <item m="1" x="66"/>
        <item m="1" x="65"/>
        <item m="1" x="64"/>
        <item m="1" x="63"/>
        <item m="1" x="62"/>
        <item m="1" x="61"/>
        <item m="1" x="60"/>
        <item m="1" x="59"/>
        <item m="1" x="58"/>
        <item m="1" x="57"/>
        <item m="1" x="56"/>
        <item m="1" x="55"/>
        <item m="1" x="54"/>
        <item m="1" x="53"/>
        <item m="1" x="52"/>
        <item m="1" x="51"/>
        <item m="1" x="50"/>
        <item m="1" x="49"/>
        <item m="1" x="48"/>
        <item m="1" x="47"/>
        <item m="1" x="46"/>
        <item m="1" x="45"/>
        <item m="1" x="44"/>
        <item m="1" x="78"/>
        <item m="1" x="43"/>
        <item m="1" x="77"/>
        <item m="1" x="42"/>
        <item m="1" x="41"/>
        <item m="1" x="40"/>
        <item m="1" x="39"/>
        <item m="1" x="38"/>
        <item m="1" x="37"/>
        <item m="1" x="36"/>
        <item m="1" x="35"/>
        <item m="1" x="34"/>
        <item m="1" x="33"/>
        <item m="1" x="32"/>
        <item m="1" x="31"/>
        <item m="1" x="30"/>
        <item m="1" x="29"/>
        <item m="1" x="28"/>
        <item m="1" x="27"/>
        <item m="1" x="26"/>
        <item m="1" x="25"/>
        <item m="1" x="24"/>
        <item m="1" x="22"/>
        <item m="1" x="23"/>
        <item m="1" x="21"/>
        <item m="1" x="20"/>
        <item m="1" x="19"/>
        <item m="1" x="18"/>
        <item m="1" x="17"/>
        <item m="1" x="16"/>
        <item m="1" x="15"/>
        <item m="1" x="14"/>
        <item m="1" x="13"/>
        <item m="1" x="12"/>
        <item m="1" x="11"/>
        <item m="1" x="10"/>
        <item m="1" x="9"/>
        <item m="1" x="8"/>
        <item m="1" x="7"/>
        <item m="1" x="6"/>
        <item x="0"/>
        <item m="1" x="5"/>
        <item m="1" x="3"/>
        <item m="1" x="4"/>
        <item m="1" x="2"/>
        <item m="1" x="1"/>
        <item t="default"/>
      </items>
    </pivotField>
    <pivotField axis="axisRow" showAll="0" sortType="descending">
      <items count="10">
        <item sd="0" x="0"/>
        <item sd="0" m="1" x="4"/>
        <item sd="0" m="1" x="5"/>
        <item sd="0" m="1" x="6"/>
        <item sd="0" m="1" x="1"/>
        <item sd="0" m="1" x="2"/>
        <item sd="0" m="1" x="3"/>
        <item sd="0" m="1" x="7"/>
        <item sd="0" m="1" x="8"/>
        <item t="default"/>
      </items>
    </pivotField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Row" showAll="0">
      <items count="4">
        <item x="0"/>
        <item x="1"/>
        <item x="2"/>
        <item t="default"/>
      </items>
    </pivotField>
  </pivotFields>
  <rowFields count="2">
    <field x="3"/>
    <field x="7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me von Betrag CHF" fld="0" baseField="0" baseItem="0"/>
    <dataField name="Summe von Betrag EURO" fld="1" baseField="0" baseItem="0"/>
  </dataField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1"/>
          </reference>
          <reference field="3" count="1" selected="0">
            <x v="0"/>
          </reference>
        </references>
      </pivotArea>
    </chartFormat>
    <chartFormat chart="7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1" xr16:uid="{507AB933-B685-40CA-8E2E-B2B7A064C007}" autoFormatId="16" applyNumberFormats="0" applyBorderFormats="0" applyFontFormats="0" applyPatternFormats="0" applyAlignmentFormats="0" applyWidthHeightFormats="0">
  <queryTableRefresh nextId="5">
    <queryTableFields count="4">
      <queryTableField id="1" name="Name" tableColumnId="1"/>
      <queryTableField id="2" name="Letzter Preis" tableColumnId="2"/>
      <queryTableField id="3" name="Änderung" tableColumnId="3"/>
      <queryTableField id="4" name="% Schwankung" tableColumnId="4"/>
    </queryTableFields>
  </queryTableRefresh>
</queryTable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13</v>
    <v>3</v>
  </rv>
  <rv s="0">
    <fb t="e">#NAME?</fb>
    <v>4</v>
    <v>1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50ED6C7-9B31-430F-9869-D1998294A30C}" name="Tabelle6" displayName="Tabelle6" ref="B9:F10" headerRowDxfId="63" dataDxfId="62" totalsRowDxfId="61">
  <autoFilter ref="B9:F10" xr:uid="{C50ED6C7-9B31-430F-9869-D1998294A30C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6A0BC01D-8313-477D-AA5F-34453520A3EB}" name="Betrag CHF" totalsRowFunction="sum" dataDxfId="60"/>
    <tableColumn id="2" xr3:uid="{FD6558C5-F625-48FC-9C8F-52F5A660F47B}" name="Betrag EURO" totalsRowFunction="sum" dataDxfId="59"/>
    <tableColumn id="3" xr3:uid="{DD65A7F1-0447-4C12-B089-D3694AB54652}" name="Datum" dataDxfId="58"/>
    <tableColumn id="5" xr3:uid="{50419234-8366-48DE-AA5E-144832CC19D7}" name="Kategorie" dataDxfId="57"/>
    <tableColumn id="4" xr3:uid="{0921F876-C5D9-4708-B588-5882068FC36D}" name="Notizen" dataDxfId="56"/>
  </tableColumns>
  <tableStyleInfo name="TableStyleMedium8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58BA120-67B6-414B-8C56-FC1D91CE24D3}" name="Tabelle63" displayName="Tabelle63" ref="B9:E10" headerRowDxfId="55" dataDxfId="54" totalsRowDxfId="53">
  <autoFilter ref="B9:E10" xr:uid="{C50ED6C7-9B31-430F-9869-D1998294A30C}">
    <filterColumn colId="0" hiddenButton="1"/>
    <filterColumn colId="1" hiddenButton="1"/>
    <filterColumn colId="2" hiddenButton="1"/>
    <filterColumn colId="3" hiddenButton="1"/>
  </autoFilter>
  <tableColumns count="4">
    <tableColumn id="1" xr3:uid="{0AA02606-6265-4537-A307-738A153301D7}" name="Kontostand CHF" totalsRowFunction="sum" dataDxfId="52"/>
    <tableColumn id="2" xr3:uid="{C2853B2F-3224-4811-A85B-82492C5DF2C4}" name="Kontostand EURO" totalsRowFunction="sum" dataDxfId="51"/>
    <tableColumn id="3" xr3:uid="{1E16AFF8-3D52-4EFB-8956-72F855D4C70F}" name="Kontostand € &amp; CHF" dataDxfId="50"/>
    <tableColumn id="4" xr3:uid="{36E37594-1264-47C0-B453-ABF1F41387D7}" name="Datum" dataDxfId="49"/>
  </tableColumns>
  <tableStyleInfo name="TableStyleMedium8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7D05BD-4860-4783-8643-32292C22DC11}" name="Tabelle634" displayName="Tabelle634" ref="B9:I48" headerRowDxfId="48" dataDxfId="47" totalsRowDxfId="46">
  <autoFilter ref="B9:I48" xr:uid="{C50ED6C7-9B31-430F-9869-D1998294A30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896D4F76-63F4-493D-9C27-736D0E19C69C}" name="Datum" totalsRowFunction="sum" dataDxfId="45"/>
    <tableColumn id="2" xr3:uid="{4AEC9447-FE29-4213-BF60-85E8293301F7}" name="Bezahlter Monat" totalsRowFunction="sum" dataDxfId="44"/>
    <tableColumn id="3" xr3:uid="{D0B860A6-D35A-419F-8124-1F8BF54EEFAD}" name="Berechnet" dataDxfId="43"/>
    <tableColumn id="4" xr3:uid="{1BAB420D-173E-4A37-821B-C0B2B45BB0AA}" name="Erhalten" dataDxfId="42"/>
    <tableColumn id="5" xr3:uid="{99AC6E6A-D7C9-45D0-B914-01497E0F734D}" name="Erhalten am" dataDxfId="41" totalsRowDxfId="40"/>
    <tableColumn id="6" xr3:uid="{35F32C61-63B7-47C7-A3D1-1BCE1649CBCA}" name="Verbleibende Tage" dataDxfId="39" totalsRowDxfId="38">
      <calculatedColumnFormula>(TODAY()-Tabelle634[[#This Row],[Datum]])*-1</calculatedColumnFormula>
    </tableColumn>
    <tableColumn id="8" xr3:uid="{217C163F-5DE3-4697-9177-631FB088687F}" name="Pünktlich" dataDxfId="37" totalsRowDxfId="36">
      <calculatedColumnFormula>IF(Tabelle634[[#This Row],[Erhalten]]="","",IF((Tabelle634[[#This Row],[Erhalten am]]-Tabelle634[[#This Row],[Datum]])&lt;5,"+","-"))</calculatedColumnFormula>
    </tableColumn>
    <tableColumn id="7" xr3:uid="{65973BC0-3493-4B9C-B02E-A40BE7B0B572}" name="Prüfung" dataDxfId="35" totalsRowDxfId="34">
      <calculatedColumnFormula array="1">IF(Tabelle634[[#This Row],[Pünktlich]]="-","-",Statusprüfung(Tabelle634[[#This Row],[Datum]],TODAY(),Tabelle634[[#This Row],[Erhalten]],Tabelle634[[#This Row],[Berechnet]]))</calculatedColumnFormula>
    </tableColumn>
  </tableColumns>
  <tableStyleInfo name="TableStyleMedium8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DCA6477-7F7D-4B34-A04B-BF7D6BEBB772}" name="Tabelle6345" displayName="Tabelle6345" ref="B9:I10" insertRow="1" headerRowDxfId="33" dataDxfId="32" totalsRowDxfId="31">
  <autoFilter ref="B9:I10" xr:uid="{C50ED6C7-9B31-430F-9869-D1998294A30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916B0BB4-4D11-404B-8708-1B532977057C}" name="Datum" totalsRowFunction="sum" dataDxfId="30"/>
    <tableColumn id="2" xr3:uid="{D7844D62-E4F6-4E88-A440-5BBA85AB4CD9}" name="Name Gläubiger" totalsRowFunction="sum" dataDxfId="29"/>
    <tableColumn id="3" xr3:uid="{8A5ABE02-7A77-4242-845E-0509D278780A}" name="Name Schuldner" dataDxfId="28"/>
    <tableColumn id="4" xr3:uid="{103CC3CE-43B9-4161-981B-B4E7466B8AAE}" name="Schulden seit…" dataDxfId="27"/>
    <tableColumn id="5" xr3:uid="{1C4FCB5B-BD24-46CA-9DC6-611CA9F94D7F}" name="Betrag CHF" dataDxfId="26" totalsRowDxfId="25"/>
    <tableColumn id="6" xr3:uid="{1DC846DE-B3E4-4BE9-9301-850A1B55E878}" name="Betrag Euro" dataDxfId="24" totalsRowDxfId="23"/>
    <tableColumn id="8" xr3:uid="{AAF23BE9-2BC5-4715-9173-8A7BB83DAA2B}" name="Grund" dataDxfId="22" totalsRowDxfId="21"/>
    <tableColumn id="7" xr3:uid="{078A261A-CD40-4537-AE01-E5BD74C462CA}" name="Notizen" dataDxfId="20" totalsRowDxfId="19"/>
  </tableColumns>
  <tableStyleInfo name="TableStyleMedium8"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A482DDF-C4F5-4EA3-B8F5-7CA53A781C5E}" name="Tabelle63456" displayName="Tabelle63456" ref="B9:B12" headerRowDxfId="18" dataDxfId="17" totalsRowDxfId="16">
  <autoFilter ref="B9:B12" xr:uid="{C50ED6C7-9B31-430F-9869-D1998294A30C}">
    <filterColumn colId="0" hiddenButton="1"/>
  </autoFilter>
  <tableColumns count="1">
    <tableColumn id="1" xr3:uid="{6A140E9D-C6D0-478A-9AD1-D6A6078C8B7F}" name="Zeit" totalsRowFunction="sum" dataDxfId="15"/>
  </tableColumns>
  <tableStyleInfo name="TableStyleMedium8" showFirstColumn="0" showLastColumn="0" showRowStripes="0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4D6532F-0E38-45A5-8673-181E95240F06}" name="Tabelle634568" displayName="Tabelle634568" ref="E9:F12" headerRowDxfId="14" dataDxfId="13" totalsRowDxfId="12">
  <autoFilter ref="E9:F12" xr:uid="{14D6532F-0E38-45A5-8673-181E95240F06}"/>
  <tableColumns count="2">
    <tableColumn id="1" xr3:uid="{851454A2-A3EE-48C0-AB0E-6067C8341E43}" name="Zeit" totalsRowFunction="sum" dataDxfId="11"/>
    <tableColumn id="2" xr3:uid="{ACD3862B-FF90-4E7E-A758-B3E8D6267CCA}" name="Benutzerzeit" totalsRowFunction="sum" dataDxfId="10"/>
  </tableColumns>
  <tableStyleInfo name="TableStyleMedium8" showFirstColumn="0" showLastColumn="0" showRowStripes="0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E5D1EAC-7D1B-45B9-8B12-5E482593451B}" name="Table_0" displayName="Table_0" ref="A1:D28" tableType="queryTable" totalsRowShown="0">
  <autoFilter ref="A1:D28" xr:uid="{EE5D1EAC-7D1B-45B9-8B12-5E482593451B}"/>
  <tableColumns count="4">
    <tableColumn id="1" xr3:uid="{8F4835AE-56C7-4E0A-8A11-04193839428D}" uniqueName="1" name="Name" queryTableFieldId="1" dataDxfId="9"/>
    <tableColumn id="2" xr3:uid="{248942D7-BEFA-4C6A-98E5-410A38A92F62}" uniqueName="2" name="Letzter Preis" queryTableFieldId="2" dataDxfId="8"/>
    <tableColumn id="3" xr3:uid="{74E2BF8D-1048-44EE-A5DD-4486CC35B4BC}" uniqueName="3" name="Änderung" queryTableFieldId="3" dataDxfId="7"/>
    <tableColumn id="4" xr3:uid="{5BCE4C6D-1B11-4A95-B3B6-F13BBD150628}" uniqueName="4" name="% Schwankung" queryTableFieldId="4" dataDxfId="6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09699AE-C36F-417C-9F88-5BE03234A4B8}" name="Tabelle8" displayName="Tabelle8" ref="C6:F11" totalsRowShown="0">
  <autoFilter ref="C6:F11" xr:uid="{509699AE-C36F-417C-9F88-5BE03234A4B8}"/>
  <tableColumns count="4">
    <tableColumn id="1" xr3:uid="{04CECB89-4974-471D-AEE7-764B56DA0DAD}" name="ID"/>
    <tableColumn id="2" xr3:uid="{22222AC0-E63C-4E70-A962-40DBD9FDB52C}" name="Titel"/>
    <tableColumn id="3" xr3:uid="{C658FA2A-438C-4579-9F63-796F2F949964}" name="Text"/>
    <tableColumn id="4" xr3:uid="{71A222ED-5F4A-4963-ACDE-7A1DF38CBBC7}" name="Beschreibun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D1E69-11C6-4F19-B542-7C275B115AA5}">
  <sheetPr codeName="Tabelle1"/>
  <dimension ref="A1:AV1000"/>
  <sheetViews>
    <sheetView tabSelected="1" zoomScaleNormal="100" workbookViewId="0">
      <pane ySplit="4" topLeftCell="A5" activePane="bottomLeft" state="frozen"/>
      <selection pane="bottomLeft"/>
    </sheetView>
  </sheetViews>
  <sheetFormatPr baseColWidth="10" defaultColWidth="5.7109375" defaultRowHeight="15" customHeight="1" x14ac:dyDescent="0.25"/>
  <cols>
    <col min="1" max="1" width="10" customWidth="1"/>
  </cols>
  <sheetData>
    <row r="1" spans="1:48" ht="17.25" customHeight="1" x14ac:dyDescent="0.4">
      <c r="A1" s="2" t="s">
        <v>81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5"/>
      <c r="AG1" s="5"/>
      <c r="AH1" s="5"/>
      <c r="AI1" s="5"/>
      <c r="AJ1" s="5"/>
      <c r="AK1" s="5"/>
      <c r="AL1" s="2"/>
      <c r="AM1" s="2"/>
      <c r="AN1" s="2"/>
      <c r="AO1" s="3"/>
      <c r="AP1" s="3"/>
      <c r="AQ1" s="3"/>
      <c r="AR1" s="3"/>
      <c r="AS1" s="3"/>
      <c r="AT1" s="3"/>
      <c r="AU1" s="2"/>
      <c r="AV1" s="2"/>
    </row>
    <row r="2" spans="1:48" ht="17.25" customHeight="1" x14ac:dyDescent="0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5"/>
      <c r="AE2" s="141">
        <f>Daten!B4</f>
        <v>0</v>
      </c>
      <c r="AF2" s="141"/>
      <c r="AG2" s="141"/>
      <c r="AH2" s="5"/>
      <c r="AI2" s="5"/>
      <c r="AJ2" s="140">
        <f>Daten!B6</f>
        <v>0</v>
      </c>
      <c r="AK2" s="140"/>
      <c r="AL2" s="140"/>
      <c r="AM2" s="4"/>
      <c r="AN2" s="4"/>
      <c r="AO2" s="137">
        <f>Daten!B8</f>
        <v>0</v>
      </c>
      <c r="AP2" s="137"/>
      <c r="AQ2" s="137"/>
      <c r="AR2" s="137"/>
      <c r="AS2" s="137"/>
      <c r="AT2" s="137"/>
      <c r="AU2" s="2"/>
      <c r="AV2" s="2"/>
    </row>
    <row r="3" spans="1:48" ht="17.25" customHeight="1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141"/>
      <c r="AF3" s="141"/>
      <c r="AG3" s="141"/>
      <c r="AH3" s="5"/>
      <c r="AI3" s="5"/>
      <c r="AJ3" s="140"/>
      <c r="AK3" s="140"/>
      <c r="AL3" s="140"/>
      <c r="AM3" s="4"/>
      <c r="AN3" s="4"/>
      <c r="AO3" s="137"/>
      <c r="AP3" s="137"/>
      <c r="AQ3" s="137"/>
      <c r="AR3" s="137"/>
      <c r="AS3" s="137"/>
      <c r="AT3" s="137"/>
      <c r="AU3" s="2"/>
      <c r="AV3" s="2"/>
    </row>
    <row r="4" spans="1:48" ht="17.2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22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1:48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1:48" ht="15" customHeight="1" x14ac:dyDescent="0.25">
      <c r="A7" s="1"/>
      <c r="B7" s="142" t="str">
        <f ca="1">VLOOKUP(RANDBETWEEN(1,7),Tabellen!A2:B8,2,FALSE)&amp;", "&amp;Einrichtung!B3</f>
        <v xml:space="preserve">Willkommen, 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1:48" ht="15" customHeight="1" x14ac:dyDescent="0.25">
      <c r="A8" s="1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1:48" ht="15" customHeight="1" x14ac:dyDescent="0.25">
      <c r="A9" s="1"/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1:48" ht="15" customHeight="1" x14ac:dyDescent="0.25">
      <c r="A10" s="1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</row>
    <row r="11" spans="1:48" ht="6.75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</row>
    <row r="12" spans="1:48" ht="6.7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</row>
    <row r="13" spans="1:48" ht="15" customHeight="1" x14ac:dyDescent="0.45">
      <c r="A13" s="1"/>
      <c r="B13" s="1"/>
      <c r="C13" s="1"/>
      <c r="D13" s="1"/>
      <c r="E13" s="1"/>
      <c r="F13" s="1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1"/>
      <c r="AO13" s="1"/>
      <c r="AP13" s="1"/>
      <c r="AQ13" s="1"/>
      <c r="AR13" s="1"/>
      <c r="AS13" s="1"/>
      <c r="AT13" s="1"/>
      <c r="AU13" s="1"/>
      <c r="AV13" s="1"/>
    </row>
    <row r="14" spans="1:48" ht="15" customHeight="1" x14ac:dyDescent="0.45">
      <c r="A14" s="1"/>
      <c r="B14" s="1"/>
      <c r="C14" s="1"/>
      <c r="D14" s="1"/>
      <c r="E14" s="1"/>
      <c r="F14" s="1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1"/>
      <c r="AO14" s="1"/>
      <c r="AP14" s="1"/>
      <c r="AQ14" s="1"/>
      <c r="AR14" s="1"/>
      <c r="AS14" s="1"/>
      <c r="AT14" s="1"/>
      <c r="AU14" s="1"/>
      <c r="AV14" s="1"/>
    </row>
    <row r="15" spans="1:48" ht="15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1:48" ht="15" customHeigh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1:48" ht="1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</row>
    <row r="18" spans="1:48" ht="1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1:48" ht="1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ht="1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1:48" ht="1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1:48" ht="1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48" ht="1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48" ht="1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1:48" ht="1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48" ht="1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1:48" ht="1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48" ht="1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48" ht="1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1:48" ht="1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48" ht="1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ht="1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ht="1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ht="1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ht="1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ht="1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1:48" ht="1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ht="15" customHeight="1" x14ac:dyDescent="0.25">
      <c r="A38" s="1"/>
      <c r="B38" s="1"/>
      <c r="C38" s="138">
        <f>Daten!B4</f>
        <v>0</v>
      </c>
      <c r="D38" s="138"/>
      <c r="E38" s="138"/>
      <c r="F38" s="138"/>
      <c r="G38" s="138"/>
      <c r="H38" s="138"/>
      <c r="I38" s="13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1:48" ht="15" customHeight="1" x14ac:dyDescent="0.25">
      <c r="A39" s="1"/>
      <c r="B39" s="1"/>
      <c r="C39" s="138"/>
      <c r="D39" s="138"/>
      <c r="E39" s="138"/>
      <c r="F39" s="138"/>
      <c r="G39" s="138"/>
      <c r="H39" s="138"/>
      <c r="I39" s="13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1:48" ht="15" customHeight="1" x14ac:dyDescent="0.25">
      <c r="A40" s="1"/>
      <c r="B40" s="1"/>
      <c r="C40" s="138"/>
      <c r="D40" s="138"/>
      <c r="E40" s="138"/>
      <c r="F40" s="138"/>
      <c r="G40" s="138"/>
      <c r="H40" s="138"/>
      <c r="I40" s="13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1:48" ht="15" customHeight="1" x14ac:dyDescent="0.25">
      <c r="A41" s="1"/>
      <c r="B41" s="1"/>
      <c r="C41" s="138"/>
      <c r="D41" s="138"/>
      <c r="E41" s="138"/>
      <c r="F41" s="138"/>
      <c r="G41" s="138"/>
      <c r="H41" s="138"/>
      <c r="I41" s="13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1:48" ht="1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1:48" ht="15" customHeight="1" x14ac:dyDescent="0.25">
      <c r="A43" s="1"/>
      <c r="B43" s="1"/>
      <c r="C43" s="139">
        <f>Daten!B6</f>
        <v>0</v>
      </c>
      <c r="D43" s="139"/>
      <c r="E43" s="139"/>
      <c r="F43" s="139"/>
      <c r="G43" s="139"/>
      <c r="H43" s="139"/>
      <c r="I43" s="139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1:48" ht="15" customHeight="1" x14ac:dyDescent="0.25">
      <c r="A44" s="1"/>
      <c r="B44" s="1"/>
      <c r="C44" s="139"/>
      <c r="D44" s="139"/>
      <c r="E44" s="139"/>
      <c r="F44" s="139"/>
      <c r="G44" s="139"/>
      <c r="H44" s="139"/>
      <c r="I44" s="139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1:48" ht="15" customHeight="1" x14ac:dyDescent="0.25">
      <c r="A45" s="1"/>
      <c r="B45" s="1"/>
      <c r="C45" s="139"/>
      <c r="D45" s="139"/>
      <c r="E45" s="139"/>
      <c r="F45" s="139"/>
      <c r="G45" s="139"/>
      <c r="H45" s="139"/>
      <c r="I45" s="139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1:48" ht="15" customHeight="1" x14ac:dyDescent="0.25">
      <c r="A46" s="1"/>
      <c r="B46" s="1"/>
      <c r="C46" s="139"/>
      <c r="D46" s="139"/>
      <c r="E46" s="139"/>
      <c r="F46" s="139"/>
      <c r="G46" s="139"/>
      <c r="H46" s="139"/>
      <c r="I46" s="139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1:48" ht="1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1:48" ht="1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ht="1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ht="1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ht="1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5" customHeight="1" x14ac:dyDescent="0.25">
      <c r="A55" s="1"/>
      <c r="B55" s="1"/>
      <c r="C55" s="132" t="s">
        <v>52</v>
      </c>
      <c r="D55" s="132"/>
      <c r="E55" s="1"/>
      <c r="F55" s="135">
        <f>Daten!B8</f>
        <v>0</v>
      </c>
      <c r="G55" s="135"/>
      <c r="H55" s="135"/>
      <c r="I55" s="135"/>
      <c r="J55" s="135"/>
      <c r="K55" s="135"/>
      <c r="L55" s="135"/>
      <c r="M55" s="135"/>
      <c r="N55" s="21"/>
      <c r="O55" s="19"/>
      <c r="P55" s="146" t="s">
        <v>54</v>
      </c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"/>
      <c r="AB55" s="1"/>
      <c r="AC55" s="1"/>
      <c r="AD55" s="1"/>
      <c r="AE55" s="130" t="s">
        <v>79</v>
      </c>
      <c r="AF55" s="130"/>
      <c r="AG55" s="130"/>
      <c r="AH55" s="130"/>
      <c r="AI55" s="1"/>
      <c r="AJ55" s="130" t="s">
        <v>80</v>
      </c>
      <c r="AK55" s="130"/>
      <c r="AL55" s="130"/>
      <c r="AM55" s="130"/>
      <c r="AN55" s="1"/>
      <c r="AO55" s="130" t="s">
        <v>8</v>
      </c>
      <c r="AP55" s="130"/>
      <c r="AQ55" s="130"/>
      <c r="AR55" s="130"/>
      <c r="AS55" s="1"/>
      <c r="AT55" s="1"/>
      <c r="AU55" s="1"/>
      <c r="AV55" s="1"/>
    </row>
    <row r="56" spans="1:48" ht="15" customHeight="1" x14ac:dyDescent="0.25">
      <c r="A56" s="1"/>
      <c r="B56" s="1"/>
      <c r="C56" s="133" t="str">
        <f>Daten!D4&amp;"Fr."</f>
        <v>0.9393Fr.</v>
      </c>
      <c r="D56" s="133"/>
      <c r="E56" s="133"/>
      <c r="F56" s="135"/>
      <c r="G56" s="135"/>
      <c r="H56" s="135"/>
      <c r="I56" s="135"/>
      <c r="J56" s="135"/>
      <c r="K56" s="135"/>
      <c r="L56" s="135"/>
      <c r="M56" s="135"/>
      <c r="N56" s="21"/>
      <c r="O56" s="19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"/>
      <c r="AB56" s="1"/>
      <c r="AC56" s="1"/>
      <c r="AD56" s="1"/>
      <c r="AE56" s="150">
        <f>Eintragen!C39</f>
        <v>5</v>
      </c>
      <c r="AF56" s="150"/>
      <c r="AG56" s="150"/>
      <c r="AH56" s="150"/>
      <c r="AI56" s="1"/>
      <c r="AJ56" s="151">
        <f>Eintragen!L39</f>
        <v>0</v>
      </c>
      <c r="AK56" s="151"/>
      <c r="AL56" s="151"/>
      <c r="AM56" s="151"/>
      <c r="AN56" s="1"/>
      <c r="AO56" s="152">
        <f>Eintragen!U39</f>
        <v>45583</v>
      </c>
      <c r="AP56" s="152"/>
      <c r="AQ56" s="152"/>
      <c r="AR56" s="152"/>
      <c r="AS56" s="1"/>
      <c r="AT56" s="1"/>
      <c r="AU56" s="1"/>
      <c r="AV56" s="1"/>
    </row>
    <row r="57" spans="1:48" ht="15" customHeight="1" x14ac:dyDescent="0.25">
      <c r="A57" s="1"/>
      <c r="B57" s="1"/>
      <c r="C57" s="133"/>
      <c r="D57" s="133"/>
      <c r="E57" s="133"/>
      <c r="F57" s="135"/>
      <c r="G57" s="135"/>
      <c r="H57" s="135"/>
      <c r="I57" s="135"/>
      <c r="J57" s="135"/>
      <c r="K57" s="135"/>
      <c r="L57" s="135"/>
      <c r="M57" s="135"/>
      <c r="N57" s="21"/>
      <c r="O57" s="19"/>
      <c r="P57" s="147">
        <f>(((AE2*0.028+AJ2*0.014)*0.23)+21.8*0.13)-4.7</f>
        <v>-1.8660000000000001</v>
      </c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"/>
      <c r="AD57" s="1"/>
      <c r="AE57" s="150"/>
      <c r="AF57" s="150"/>
      <c r="AG57" s="150"/>
      <c r="AH57" s="150"/>
      <c r="AI57" s="1"/>
      <c r="AJ57" s="151"/>
      <c r="AK57" s="151"/>
      <c r="AL57" s="151"/>
      <c r="AM57" s="151"/>
      <c r="AN57" s="1"/>
      <c r="AO57" s="152"/>
      <c r="AP57" s="152"/>
      <c r="AQ57" s="152"/>
      <c r="AR57" s="152"/>
      <c r="AS57" s="1"/>
      <c r="AT57" s="1"/>
      <c r="AU57" s="1"/>
      <c r="AV57" s="1"/>
    </row>
    <row r="58" spans="1:48" ht="1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5" customHeight="1" x14ac:dyDescent="0.25">
      <c r="A59" s="1"/>
      <c r="B59" s="1"/>
      <c r="C59" s="132" t="s">
        <v>53</v>
      </c>
      <c r="D59" s="132"/>
      <c r="E59" s="1"/>
      <c r="F59" s="136">
        <f>Daten!B10</f>
        <v>0</v>
      </c>
      <c r="G59" s="136"/>
      <c r="H59" s="136"/>
      <c r="I59" s="136"/>
      <c r="J59" s="136"/>
      <c r="K59" s="136"/>
      <c r="L59" s="136"/>
      <c r="M59" s="136"/>
      <c r="N59" s="22"/>
      <c r="O59" s="20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"/>
      <c r="AD59" s="1"/>
      <c r="AE59" s="130" t="s">
        <v>9</v>
      </c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"/>
      <c r="AT59" s="1"/>
      <c r="AU59" s="1"/>
      <c r="AV59" s="1"/>
    </row>
    <row r="60" spans="1:48" ht="15" customHeight="1" x14ac:dyDescent="0.25">
      <c r="A60" s="1"/>
      <c r="B60" s="1"/>
      <c r="C60" s="134">
        <f>Daten!D6</f>
        <v>1.0646225912913871</v>
      </c>
      <c r="D60" s="134"/>
      <c r="E60" s="134"/>
      <c r="F60" s="136"/>
      <c r="G60" s="136"/>
      <c r="H60" s="136"/>
      <c r="I60" s="136"/>
      <c r="J60" s="136"/>
      <c r="K60" s="136"/>
      <c r="L60" s="136"/>
      <c r="M60" s="136"/>
      <c r="N60" s="22"/>
      <c r="O60" s="20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"/>
      <c r="AD60" s="1"/>
      <c r="AE60" s="149" t="str">
        <f>IF(Eintragen!AF39="","-",Eintragen!AF39)</f>
        <v>Geschenk bekommen</v>
      </c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"/>
      <c r="AT60" s="1"/>
      <c r="AU60" s="1"/>
      <c r="AV60" s="1"/>
    </row>
    <row r="61" spans="1:48" ht="15" customHeight="1" x14ac:dyDescent="0.25">
      <c r="A61" s="1"/>
      <c r="B61" s="1"/>
      <c r="C61" s="134"/>
      <c r="D61" s="134"/>
      <c r="E61" s="134"/>
      <c r="F61" s="136"/>
      <c r="G61" s="136"/>
      <c r="H61" s="136"/>
      <c r="I61" s="136"/>
      <c r="J61" s="136"/>
      <c r="K61" s="136"/>
      <c r="L61" s="136"/>
      <c r="M61" s="136"/>
      <c r="N61" s="22"/>
      <c r="O61" s="20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"/>
      <c r="AD61" s="1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"/>
      <c r="AT61" s="1"/>
      <c r="AU61" s="1"/>
      <c r="AV61" s="1"/>
    </row>
    <row r="62" spans="1:48" ht="1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ht="1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ht="1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ht="1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ht="1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ht="1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ht="15" customHeight="1" x14ac:dyDescent="0.25">
      <c r="A69" s="1"/>
      <c r="B69" s="1"/>
      <c r="C69" s="130" t="s">
        <v>176</v>
      </c>
      <c r="D69" s="130"/>
      <c r="E69" s="130"/>
      <c r="F69" s="130"/>
      <c r="G69" s="1"/>
      <c r="H69" s="130" t="s">
        <v>177</v>
      </c>
      <c r="I69" s="130"/>
      <c r="J69" s="130"/>
      <c r="K69" s="130"/>
      <c r="L69" s="1"/>
      <c r="M69" s="130" t="s">
        <v>178</v>
      </c>
      <c r="N69" s="130"/>
      <c r="O69" s="130"/>
      <c r="P69" s="130"/>
      <c r="Q69" s="1"/>
      <c r="R69" s="1"/>
      <c r="S69" s="143" t="s">
        <v>180</v>
      </c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3"/>
      <c r="AE69" s="1"/>
      <c r="AF69" s="1"/>
      <c r="AG69" s="143" t="s">
        <v>181</v>
      </c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"/>
      <c r="AT69" s="1"/>
      <c r="AU69" s="1"/>
      <c r="AV69" s="1"/>
    </row>
    <row r="70" spans="1:48" ht="15" customHeight="1" x14ac:dyDescent="0.25">
      <c r="A70" s="1"/>
      <c r="B70" s="1"/>
      <c r="C70" s="131">
        <f>Daten!N32</f>
        <v>45666.936049999997</v>
      </c>
      <c r="D70" s="131"/>
      <c r="E70" s="131"/>
      <c r="F70" s="131"/>
      <c r="G70" s="1"/>
      <c r="H70" s="131">
        <f>Daten!N33</f>
        <v>45666.940737847224</v>
      </c>
      <c r="I70" s="131"/>
      <c r="J70" s="131"/>
      <c r="K70" s="131"/>
      <c r="L70" s="1"/>
      <c r="M70" s="131">
        <f>Daten!N34</f>
        <v>4.6878472276148386E-3</v>
      </c>
      <c r="N70" s="131"/>
      <c r="O70" s="131"/>
      <c r="P70" s="131"/>
      <c r="Q70" s="1"/>
      <c r="R70" s="1"/>
      <c r="S70" s="144">
        <f>Daten!N29</f>
        <v>0.37657228009629762</v>
      </c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"/>
      <c r="AF70" s="1"/>
      <c r="AG70" s="145">
        <f ca="1">Daten!N28</f>
        <v>4.6943287088652141E-3</v>
      </c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"/>
      <c r="AT70" s="1"/>
      <c r="AU70" s="1"/>
      <c r="AV70" s="1"/>
    </row>
    <row r="71" spans="1:48" ht="15" customHeight="1" x14ac:dyDescent="0.25">
      <c r="A71" s="1"/>
      <c r="B71" s="1"/>
      <c r="C71" s="131"/>
      <c r="D71" s="131"/>
      <c r="E71" s="131"/>
      <c r="F71" s="131"/>
      <c r="G71" s="1"/>
      <c r="H71" s="131"/>
      <c r="I71" s="131"/>
      <c r="J71" s="131"/>
      <c r="K71" s="131"/>
      <c r="L71" s="1"/>
      <c r="M71" s="131"/>
      <c r="N71" s="131"/>
      <c r="O71" s="131"/>
      <c r="P71" s="131"/>
      <c r="Q71" s="1"/>
      <c r="R71" s="1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"/>
      <c r="AF71" s="1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"/>
      <c r="AT71" s="1"/>
      <c r="AU71" s="1"/>
      <c r="AV71" s="1"/>
    </row>
    <row r="72" spans="1:48" ht="15" customHeight="1" x14ac:dyDescent="0.25">
      <c r="A72" s="1"/>
      <c r="B72" s="1"/>
      <c r="C72" s="129">
        <f>Daten!N32</f>
        <v>45666.936049999997</v>
      </c>
      <c r="D72" s="129"/>
      <c r="E72" s="129"/>
      <c r="F72" s="129"/>
      <c r="G72" s="129"/>
      <c r="H72" s="129">
        <f>Daten!N33</f>
        <v>45666.940737847224</v>
      </c>
      <c r="I72" s="129"/>
      <c r="J72" s="129"/>
      <c r="K72" s="129"/>
      <c r="L72" s="129"/>
      <c r="M72" s="1"/>
      <c r="N72" s="1"/>
      <c r="O72" s="1"/>
      <c r="P72" s="1"/>
      <c r="Q72" s="1"/>
      <c r="R72" s="1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"/>
      <c r="AF72" s="1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"/>
      <c r="AT72" s="1"/>
      <c r="AU72" s="1"/>
      <c r="AV72" s="1"/>
    </row>
    <row r="73" spans="1:48" ht="1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1:48" ht="1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1:48" ht="1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1:48" ht="1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ht="1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</row>
    <row r="78" spans="1:48" ht="1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</row>
    <row r="79" spans="1:48" ht="1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1:48" ht="1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48" ht="1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48" ht="1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:48" ht="1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1:48" ht="1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1:48" ht="1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</row>
    <row r="86" spans="1:48" ht="1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</row>
    <row r="87" spans="1:48" ht="1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</row>
    <row r="88" spans="1:48" ht="1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</row>
    <row r="89" spans="1:48" ht="1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</row>
    <row r="90" spans="1:48" ht="1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</row>
    <row r="91" spans="1:48" ht="1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</row>
    <row r="92" spans="1:48" ht="1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</row>
    <row r="93" spans="1:48" ht="1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</row>
    <row r="94" spans="1:48" ht="1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</row>
    <row r="95" spans="1:48" ht="1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</row>
    <row r="96" spans="1:48" ht="1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</row>
    <row r="97" spans="1:48" ht="1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</row>
    <row r="98" spans="1:48" ht="1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</row>
    <row r="99" spans="1:48" ht="1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</row>
    <row r="100" spans="1:48" ht="1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</row>
    <row r="101" spans="1:48" ht="1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</row>
    <row r="102" spans="1:48" ht="1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</row>
    <row r="103" spans="1:48" ht="1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</row>
    <row r="104" spans="1:48" ht="1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</row>
    <row r="105" spans="1:48" ht="1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</row>
    <row r="106" spans="1:48" ht="1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</row>
    <row r="107" spans="1:48" ht="1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</row>
    <row r="108" spans="1:48" ht="1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</row>
    <row r="109" spans="1:48" ht="1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</row>
    <row r="110" spans="1:48" ht="1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</row>
    <row r="111" spans="1:48" ht="1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</row>
    <row r="112" spans="1:48" ht="1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</row>
    <row r="113" spans="1:48" ht="1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</row>
    <row r="114" spans="1:48" ht="1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</row>
    <row r="115" spans="1:48" ht="1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</row>
    <row r="116" spans="1:48" ht="1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</row>
    <row r="117" spans="1:48" ht="1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</row>
    <row r="118" spans="1:48" ht="1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</row>
    <row r="119" spans="1:48" ht="1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</row>
    <row r="120" spans="1:48" ht="1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</row>
    <row r="121" spans="1:48" ht="1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</row>
    <row r="122" spans="1:48" ht="1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</row>
    <row r="123" spans="1:48" ht="1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</row>
    <row r="124" spans="1:48" ht="1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</row>
    <row r="125" spans="1:48" ht="1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</row>
    <row r="126" spans="1:48" ht="1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</row>
    <row r="127" spans="1:48" ht="1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</row>
    <row r="128" spans="1:48" ht="1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</row>
    <row r="129" spans="1:48" ht="1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</row>
    <row r="130" spans="1:48" ht="1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</row>
    <row r="131" spans="1:48" ht="1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</row>
    <row r="132" spans="1:48" ht="1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</row>
    <row r="133" spans="1:48" ht="1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</row>
    <row r="134" spans="1:48" ht="1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</row>
    <row r="135" spans="1:48" ht="1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</row>
    <row r="136" spans="1:48" ht="1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</row>
    <row r="137" spans="1:48" ht="1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</row>
    <row r="138" spans="1:48" ht="1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</row>
    <row r="139" spans="1:48" ht="1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</row>
    <row r="140" spans="1:48" ht="1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</row>
    <row r="141" spans="1:48" ht="1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</row>
    <row r="142" spans="1:48" ht="1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</row>
    <row r="143" spans="1:48" ht="1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</row>
    <row r="144" spans="1:48" ht="1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</row>
    <row r="145" spans="1:48" ht="1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</row>
    <row r="146" spans="1:48" ht="1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</row>
    <row r="147" spans="1:48" ht="1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</row>
    <row r="148" spans="1:48" ht="1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</row>
    <row r="149" spans="1:48" ht="1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</row>
    <row r="150" spans="1:48" ht="1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</row>
    <row r="151" spans="1:48" ht="1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</row>
    <row r="152" spans="1:48" ht="1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</row>
    <row r="153" spans="1:48" ht="1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</row>
    <row r="154" spans="1:48" ht="1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</row>
    <row r="155" spans="1:48" ht="1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</row>
    <row r="156" spans="1:48" ht="1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</row>
    <row r="157" spans="1:48" ht="1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</row>
    <row r="158" spans="1:48" ht="1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</row>
    <row r="159" spans="1:48" ht="1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</row>
    <row r="160" spans="1:48" ht="1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</row>
    <row r="161" spans="1:48" ht="1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</row>
    <row r="162" spans="1:48" ht="1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</row>
    <row r="163" spans="1:48" ht="1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</row>
    <row r="164" spans="1:48" ht="1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</row>
    <row r="165" spans="1:48" ht="1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</row>
    <row r="166" spans="1:48" ht="1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</row>
    <row r="167" spans="1:48" ht="1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</row>
    <row r="168" spans="1:48" ht="1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</row>
    <row r="169" spans="1:48" ht="1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</row>
    <row r="170" spans="1:48" ht="1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</row>
    <row r="171" spans="1:48" ht="1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</row>
    <row r="172" spans="1:48" ht="1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</row>
    <row r="173" spans="1:48" ht="1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</row>
    <row r="174" spans="1:48" ht="1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</row>
    <row r="175" spans="1:48" ht="1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</row>
    <row r="176" spans="1:48" ht="1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</row>
    <row r="177" spans="1:48" ht="1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</row>
    <row r="178" spans="1:48" ht="1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</row>
    <row r="179" spans="1:48" ht="1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</row>
    <row r="180" spans="1:48" ht="1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</row>
    <row r="181" spans="1:48" ht="1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</row>
    <row r="182" spans="1:48" ht="1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</row>
    <row r="183" spans="1:48" ht="1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</row>
    <row r="184" spans="1:48" ht="1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</row>
    <row r="185" spans="1:48" ht="1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</row>
    <row r="186" spans="1:48" ht="1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</row>
    <row r="187" spans="1:48" ht="1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</row>
    <row r="188" spans="1:48" ht="1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</row>
    <row r="189" spans="1:48" ht="1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</row>
    <row r="190" spans="1:48" ht="1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</row>
    <row r="191" spans="1:48" ht="1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</row>
    <row r="192" spans="1:48" ht="1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</row>
    <row r="193" spans="1:48" ht="1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</row>
    <row r="194" spans="1:48" ht="1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</row>
    <row r="195" spans="1:48" ht="1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</row>
    <row r="196" spans="1:48" ht="1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</row>
    <row r="197" spans="1:48" ht="1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</row>
    <row r="198" spans="1:48" ht="1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</row>
    <row r="199" spans="1:48" ht="1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</row>
    <row r="200" spans="1:48" ht="1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</row>
    <row r="201" spans="1:48" ht="1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</row>
    <row r="202" spans="1:48" ht="1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</row>
    <row r="203" spans="1:48" ht="1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</row>
    <row r="204" spans="1:48" ht="1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</row>
    <row r="205" spans="1:48" ht="1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</row>
    <row r="206" spans="1:48" ht="1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</row>
    <row r="207" spans="1:48" ht="1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</row>
    <row r="208" spans="1:48" ht="1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</row>
    <row r="209" spans="1:48" ht="1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</row>
    <row r="210" spans="1:48" ht="1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</row>
    <row r="211" spans="1:48" ht="1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</row>
    <row r="212" spans="1:48" ht="1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</row>
    <row r="213" spans="1:48" ht="1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</row>
    <row r="214" spans="1:48" ht="1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</row>
    <row r="215" spans="1:48" ht="1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</row>
    <row r="216" spans="1:48" ht="1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</row>
    <row r="217" spans="1:48" ht="1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</row>
    <row r="218" spans="1:48" ht="1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</row>
    <row r="219" spans="1:48" ht="1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</row>
    <row r="220" spans="1:48" ht="1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</row>
    <row r="221" spans="1:48" ht="1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</row>
    <row r="222" spans="1:48" ht="1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</row>
    <row r="223" spans="1:48" ht="1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</row>
    <row r="224" spans="1:48" ht="1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</row>
    <row r="225" spans="1:48" ht="1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</row>
    <row r="226" spans="1:48" ht="1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</row>
    <row r="227" spans="1:48" ht="1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</row>
    <row r="228" spans="1:48" ht="1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</row>
    <row r="229" spans="1:48" ht="1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</row>
    <row r="230" spans="1:48" ht="1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</row>
    <row r="231" spans="1:48" ht="1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</row>
    <row r="232" spans="1:48" ht="1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</row>
    <row r="233" spans="1:48" ht="1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</row>
    <row r="234" spans="1:48" ht="1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</row>
    <row r="235" spans="1:48" ht="1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</row>
    <row r="236" spans="1:48" ht="1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</row>
    <row r="237" spans="1:48" ht="1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</row>
    <row r="238" spans="1:48" ht="1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</row>
    <row r="239" spans="1:48" ht="1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</row>
    <row r="240" spans="1:48" ht="1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</row>
    <row r="241" spans="1:48" ht="1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</row>
    <row r="242" spans="1:48" ht="1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</row>
    <row r="243" spans="1:48" ht="1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</row>
    <row r="244" spans="1:48" ht="1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</row>
    <row r="245" spans="1:48" ht="1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</row>
    <row r="246" spans="1:48" ht="1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</row>
    <row r="247" spans="1:48" ht="1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</row>
    <row r="248" spans="1:48" ht="1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</row>
    <row r="249" spans="1:48" ht="1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</row>
    <row r="250" spans="1:48" ht="1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</row>
    <row r="251" spans="1:48" ht="1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</row>
    <row r="252" spans="1:48" ht="1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</row>
    <row r="253" spans="1:48" ht="1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</row>
    <row r="254" spans="1:48" ht="1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</row>
    <row r="255" spans="1:48" ht="1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</row>
    <row r="256" spans="1:48" ht="1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</row>
    <row r="257" spans="1:48" ht="1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</row>
    <row r="258" spans="1:48" ht="1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</row>
    <row r="259" spans="1:48" ht="1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</row>
    <row r="260" spans="1:48" ht="1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</row>
    <row r="261" spans="1:48" ht="1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</row>
    <row r="262" spans="1:48" ht="1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</row>
    <row r="263" spans="1:48" ht="1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</row>
    <row r="264" spans="1:48" ht="1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</row>
    <row r="265" spans="1:48" ht="1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</row>
    <row r="266" spans="1:48" ht="1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</row>
    <row r="267" spans="1:48" ht="1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</row>
    <row r="268" spans="1:48" ht="1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</row>
    <row r="269" spans="1:48" ht="1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</row>
    <row r="270" spans="1:48" ht="1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</row>
    <row r="271" spans="1:48" ht="1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</row>
    <row r="272" spans="1:48" ht="1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</row>
    <row r="273" spans="1:48" ht="1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</row>
    <row r="274" spans="1:48" ht="1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</row>
    <row r="275" spans="1:48" ht="1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</row>
    <row r="276" spans="1:48" ht="1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</row>
    <row r="277" spans="1:48" ht="1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</row>
    <row r="278" spans="1:48" ht="1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</row>
    <row r="279" spans="1:48" ht="1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</row>
    <row r="280" spans="1:48" ht="1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</row>
    <row r="281" spans="1:48" ht="1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</row>
    <row r="282" spans="1:48" ht="1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</row>
    <row r="283" spans="1:48" ht="1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</row>
    <row r="284" spans="1:48" ht="1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</row>
    <row r="285" spans="1:48" ht="1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</row>
    <row r="286" spans="1:48" ht="1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</row>
    <row r="287" spans="1:48" ht="1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</row>
    <row r="288" spans="1:48" ht="1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</row>
    <row r="289" spans="1:48" ht="1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</row>
    <row r="290" spans="1:48" ht="1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</row>
    <row r="291" spans="1:48" ht="1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</row>
    <row r="292" spans="1:48" ht="1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</row>
    <row r="293" spans="1:48" ht="1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</row>
    <row r="294" spans="1:48" ht="1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</row>
    <row r="295" spans="1:48" ht="1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</row>
    <row r="296" spans="1:48" ht="1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</row>
    <row r="297" spans="1:48" ht="1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</row>
    <row r="298" spans="1:48" ht="1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</row>
    <row r="299" spans="1:48" ht="1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</row>
    <row r="300" spans="1:48" ht="1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</row>
    <row r="301" spans="1:48" ht="1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</row>
    <row r="302" spans="1:48" ht="1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</row>
    <row r="303" spans="1:48" ht="1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</row>
    <row r="304" spans="1:48" ht="1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</row>
    <row r="305" spans="1:48" ht="1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</row>
    <row r="306" spans="1:48" ht="1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</row>
    <row r="307" spans="1:48" ht="1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</row>
    <row r="308" spans="1:48" ht="1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</row>
    <row r="309" spans="1:48" ht="1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</row>
    <row r="310" spans="1:48" ht="1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</row>
    <row r="311" spans="1:48" ht="1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</row>
    <row r="312" spans="1:48" ht="1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</row>
    <row r="313" spans="1:48" ht="1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</row>
    <row r="314" spans="1:48" ht="1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</row>
    <row r="315" spans="1:48" ht="1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</row>
    <row r="316" spans="1:48" ht="1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</row>
    <row r="317" spans="1:48" ht="1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</row>
    <row r="318" spans="1:48" ht="1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</row>
    <row r="319" spans="1:48" ht="1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</row>
    <row r="320" spans="1:48" ht="1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</row>
    <row r="321" spans="1:48" ht="1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</row>
    <row r="322" spans="1:48" ht="1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</row>
    <row r="323" spans="1:48" ht="1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</row>
    <row r="324" spans="1:48" ht="1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</row>
    <row r="325" spans="1:48" ht="1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</row>
    <row r="326" spans="1:48" ht="1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</row>
    <row r="327" spans="1:48" ht="1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</row>
    <row r="328" spans="1:48" ht="1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</row>
    <row r="329" spans="1:48" ht="1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</row>
    <row r="330" spans="1:48" ht="1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</row>
    <row r="331" spans="1:48" ht="1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</row>
    <row r="332" spans="1:48" ht="1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</row>
    <row r="333" spans="1:48" ht="1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</row>
    <row r="334" spans="1:48" ht="1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</row>
    <row r="335" spans="1:48" ht="1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</row>
    <row r="336" spans="1:48" ht="1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</row>
    <row r="337" spans="1:48" ht="1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</row>
    <row r="338" spans="1:48" ht="1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</row>
    <row r="339" spans="1:48" ht="1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</row>
    <row r="340" spans="1:48" ht="1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</row>
    <row r="341" spans="1:48" ht="1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</row>
    <row r="342" spans="1:48" ht="1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</row>
    <row r="343" spans="1:48" ht="1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</row>
    <row r="344" spans="1:48" ht="1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</row>
    <row r="345" spans="1:48" ht="1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</row>
    <row r="346" spans="1:48" ht="1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</row>
    <row r="347" spans="1:48" ht="1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</row>
    <row r="348" spans="1:48" ht="1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</row>
    <row r="349" spans="1:48" ht="1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</row>
    <row r="350" spans="1:48" ht="1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</row>
    <row r="351" spans="1:48" ht="1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</row>
    <row r="352" spans="1:48" ht="1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</row>
    <row r="353" spans="1:48" ht="1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</row>
    <row r="354" spans="1:48" ht="1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</row>
    <row r="355" spans="1:48" ht="1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</row>
    <row r="356" spans="1:48" ht="1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</row>
    <row r="357" spans="1:48" ht="1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</row>
    <row r="358" spans="1:48" ht="1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</row>
    <row r="359" spans="1:48" ht="1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</row>
    <row r="360" spans="1:48" ht="1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</row>
    <row r="361" spans="1:48" ht="1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</row>
    <row r="362" spans="1:48" ht="1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</row>
    <row r="363" spans="1:48" ht="1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</row>
    <row r="364" spans="1:48" ht="1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</row>
    <row r="365" spans="1:48" ht="1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</row>
    <row r="366" spans="1:48" ht="1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</row>
    <row r="367" spans="1:48" ht="1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</row>
    <row r="368" spans="1:48" ht="1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</row>
    <row r="369" spans="1:48" ht="1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</row>
    <row r="370" spans="1:48" ht="1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</row>
    <row r="371" spans="1:48" ht="1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</row>
    <row r="372" spans="1:48" ht="1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</row>
    <row r="373" spans="1:48" ht="1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</row>
    <row r="374" spans="1:48" ht="1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</row>
    <row r="375" spans="1:48" ht="1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</row>
    <row r="376" spans="1:48" ht="1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</row>
    <row r="377" spans="1:48" ht="1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</row>
    <row r="378" spans="1:48" ht="1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</row>
    <row r="379" spans="1:48" ht="1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</row>
    <row r="380" spans="1:48" ht="1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</row>
    <row r="381" spans="1:48" ht="1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</row>
    <row r="382" spans="1:48" ht="1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</row>
    <row r="383" spans="1:48" ht="1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</row>
    <row r="384" spans="1:48" ht="1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</row>
    <row r="385" spans="1:48" ht="1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</row>
    <row r="386" spans="1:48" ht="1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</row>
    <row r="387" spans="1:48" ht="1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</row>
    <row r="388" spans="1:48" ht="1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</row>
    <row r="389" spans="1:48" ht="1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</row>
    <row r="390" spans="1:48" ht="1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</row>
    <row r="391" spans="1:48" ht="1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</row>
    <row r="392" spans="1:48" ht="1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</row>
    <row r="393" spans="1:48" ht="1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</row>
    <row r="394" spans="1:48" ht="1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</row>
    <row r="395" spans="1:48" ht="1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</row>
    <row r="396" spans="1:48" ht="1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</row>
    <row r="397" spans="1:48" ht="1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</row>
    <row r="398" spans="1:48" ht="1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</row>
    <row r="399" spans="1:48" ht="1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</row>
    <row r="400" spans="1:48" ht="1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</row>
    <row r="401" spans="1:48" ht="1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</row>
    <row r="402" spans="1:48" ht="1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</row>
    <row r="403" spans="1:48" ht="1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</row>
    <row r="404" spans="1:48" ht="1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</row>
    <row r="405" spans="1:48" ht="1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</row>
    <row r="406" spans="1:48" ht="1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</row>
    <row r="407" spans="1:48" ht="1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</row>
    <row r="408" spans="1:48" ht="1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</row>
    <row r="409" spans="1:48" ht="1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</row>
    <row r="410" spans="1:48" ht="1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</row>
    <row r="411" spans="1:48" ht="1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</row>
    <row r="412" spans="1:48" ht="1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</row>
    <row r="413" spans="1:48" ht="1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</row>
    <row r="414" spans="1:48" ht="1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</row>
    <row r="415" spans="1:48" ht="1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</row>
    <row r="416" spans="1:48" ht="1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</row>
    <row r="417" spans="1:48" ht="1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</row>
    <row r="418" spans="1:48" ht="1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</row>
    <row r="419" spans="1:48" ht="1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</row>
    <row r="420" spans="1:48" ht="1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</row>
    <row r="421" spans="1:48" ht="1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</row>
    <row r="422" spans="1:48" ht="1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</row>
    <row r="423" spans="1:48" ht="1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</row>
    <row r="424" spans="1:48" ht="1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</row>
    <row r="425" spans="1:48" ht="1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</row>
    <row r="426" spans="1:48" ht="1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</row>
    <row r="427" spans="1:48" ht="1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</row>
    <row r="428" spans="1:48" ht="1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</row>
    <row r="429" spans="1:48" ht="1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</row>
    <row r="430" spans="1:48" ht="1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</row>
    <row r="431" spans="1:48" ht="1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</row>
    <row r="432" spans="1:48" ht="1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</row>
    <row r="433" spans="1:48" ht="1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</row>
    <row r="434" spans="1:48" ht="1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</row>
    <row r="435" spans="1:48" ht="1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</row>
    <row r="436" spans="1:48" ht="1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</row>
    <row r="437" spans="1:48" ht="1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</row>
    <row r="438" spans="1:48" ht="1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</row>
    <row r="439" spans="1:48" ht="1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</row>
    <row r="440" spans="1:48" ht="1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</row>
    <row r="441" spans="1:48" ht="1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</row>
    <row r="442" spans="1:48" ht="1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</row>
    <row r="443" spans="1:48" ht="1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</row>
    <row r="444" spans="1:48" ht="1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</row>
    <row r="445" spans="1:48" ht="1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</row>
    <row r="446" spans="1:48" ht="1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</row>
    <row r="447" spans="1:48" ht="1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</row>
    <row r="448" spans="1:48" ht="1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</row>
    <row r="449" spans="1:48" ht="1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</row>
    <row r="450" spans="1:48" ht="1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</row>
    <row r="451" spans="1:48" ht="1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</row>
    <row r="452" spans="1:48" ht="1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</row>
    <row r="453" spans="1:48" ht="1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</row>
    <row r="454" spans="1:48" ht="1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</row>
    <row r="455" spans="1:48" ht="1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</row>
    <row r="456" spans="1:48" ht="1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</row>
    <row r="457" spans="1:48" ht="1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</row>
    <row r="458" spans="1:48" ht="1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</row>
    <row r="459" spans="1:48" ht="1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</row>
    <row r="460" spans="1:48" ht="1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</row>
    <row r="461" spans="1:48" ht="1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</row>
    <row r="462" spans="1:48" ht="1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</row>
    <row r="463" spans="1:48" ht="1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</row>
    <row r="464" spans="1:48" ht="1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</row>
    <row r="465" spans="1:48" ht="1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</row>
    <row r="466" spans="1:48" ht="1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</row>
    <row r="467" spans="1:48" ht="1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</row>
    <row r="468" spans="1:48" ht="1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</row>
    <row r="469" spans="1:48" ht="1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</row>
    <row r="470" spans="1:48" ht="1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</row>
    <row r="471" spans="1:48" ht="1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</row>
    <row r="472" spans="1:48" ht="1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</row>
    <row r="473" spans="1:48" ht="1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</row>
    <row r="474" spans="1:48" ht="1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</row>
    <row r="475" spans="1:48" ht="1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</row>
    <row r="476" spans="1:48" ht="1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</row>
    <row r="477" spans="1:48" ht="1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</row>
    <row r="478" spans="1:48" ht="1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</row>
    <row r="479" spans="1:48" ht="1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</row>
    <row r="480" spans="1:48" ht="1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</row>
    <row r="481" spans="1:48" ht="1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</row>
    <row r="482" spans="1:48" ht="1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</row>
    <row r="483" spans="1:48" ht="1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</row>
    <row r="484" spans="1:48" ht="1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</row>
    <row r="485" spans="1:48" ht="1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</row>
    <row r="486" spans="1:48" ht="1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</row>
    <row r="487" spans="1:48" ht="1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</row>
    <row r="488" spans="1:48" ht="1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</row>
    <row r="489" spans="1:48" ht="1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</row>
    <row r="490" spans="1:48" ht="1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</row>
    <row r="491" spans="1:48" ht="1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</row>
    <row r="492" spans="1:48" ht="1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</row>
    <row r="493" spans="1:48" ht="1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</row>
    <row r="494" spans="1:48" ht="1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</row>
    <row r="495" spans="1:48" ht="1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</row>
    <row r="496" spans="1:48" ht="1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</row>
    <row r="497" spans="1:48" ht="1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</row>
    <row r="498" spans="1:48" ht="1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</row>
    <row r="499" spans="1:48" ht="1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</row>
    <row r="500" spans="1:48" ht="1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</row>
    <row r="501" spans="1:48" ht="1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</row>
    <row r="502" spans="1:48" ht="1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</row>
    <row r="503" spans="1:48" ht="1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</row>
    <row r="504" spans="1:48" ht="1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</row>
    <row r="505" spans="1:48" ht="1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</row>
    <row r="506" spans="1:48" ht="1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</row>
    <row r="507" spans="1:48" ht="1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</row>
    <row r="508" spans="1:48" ht="1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</row>
    <row r="509" spans="1:48" ht="1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</row>
    <row r="510" spans="1:48" ht="1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</row>
    <row r="511" spans="1:48" ht="1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</row>
    <row r="512" spans="1:48" ht="1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</row>
    <row r="513" spans="1:48" ht="1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</row>
    <row r="514" spans="1:48" ht="1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</row>
    <row r="515" spans="1:48" ht="1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</row>
    <row r="516" spans="1:48" ht="1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</row>
    <row r="517" spans="1:48" ht="1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</row>
    <row r="518" spans="1:48" ht="1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</row>
    <row r="519" spans="1:48" ht="1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</row>
    <row r="520" spans="1:48" ht="1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</row>
    <row r="521" spans="1:48" ht="1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</row>
    <row r="522" spans="1:48" ht="1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</row>
    <row r="523" spans="1:48" ht="1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</row>
    <row r="524" spans="1:48" ht="1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</row>
    <row r="525" spans="1:48" ht="1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</row>
    <row r="526" spans="1:48" ht="1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</row>
    <row r="527" spans="1:48" ht="1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</row>
    <row r="528" spans="1:48" ht="1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</row>
    <row r="529" spans="1:48" ht="1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</row>
    <row r="530" spans="1:48" ht="1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</row>
    <row r="531" spans="1:48" ht="1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</row>
    <row r="532" spans="1:48" ht="1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</row>
    <row r="533" spans="1:48" ht="1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</row>
    <row r="534" spans="1:48" ht="1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</row>
    <row r="535" spans="1:48" ht="1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</row>
    <row r="536" spans="1:48" ht="1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</row>
    <row r="537" spans="1:48" ht="1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</row>
    <row r="538" spans="1:48" ht="1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</row>
    <row r="539" spans="1:48" ht="1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</row>
    <row r="540" spans="1:48" ht="1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</row>
    <row r="541" spans="1:48" ht="1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</row>
    <row r="542" spans="1:48" ht="1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</row>
    <row r="543" spans="1:48" ht="1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</row>
    <row r="544" spans="1:48" ht="1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</row>
    <row r="545" spans="1:48" ht="1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</row>
    <row r="546" spans="1:48" ht="1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</row>
    <row r="547" spans="1:48" ht="1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</row>
    <row r="548" spans="1:48" ht="1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</row>
    <row r="549" spans="1:48" ht="1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</row>
    <row r="550" spans="1:48" ht="1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</row>
    <row r="551" spans="1:48" ht="1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</row>
    <row r="552" spans="1:48" ht="1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</row>
    <row r="553" spans="1:48" ht="1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</row>
    <row r="554" spans="1:48" ht="1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</row>
    <row r="555" spans="1:48" ht="1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</row>
    <row r="556" spans="1:48" ht="1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</row>
    <row r="557" spans="1:48" ht="1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</row>
    <row r="558" spans="1:48" ht="1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</row>
    <row r="559" spans="1:48" ht="1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</row>
    <row r="560" spans="1:48" ht="1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</row>
    <row r="561" spans="1:48" ht="1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</row>
    <row r="562" spans="1:48" ht="1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</row>
    <row r="563" spans="1:48" ht="1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</row>
    <row r="564" spans="1:48" ht="1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</row>
    <row r="565" spans="1:48" ht="1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</row>
    <row r="566" spans="1:48" ht="1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</row>
    <row r="567" spans="1:48" ht="1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</row>
    <row r="568" spans="1:48" ht="1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</row>
    <row r="569" spans="1:48" ht="1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</row>
    <row r="570" spans="1:48" ht="1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</row>
    <row r="571" spans="1:48" ht="1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</row>
    <row r="572" spans="1:48" ht="1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</row>
    <row r="573" spans="1:48" ht="1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</row>
    <row r="574" spans="1:48" ht="1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</row>
    <row r="575" spans="1:48" ht="1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</row>
    <row r="576" spans="1:48" ht="1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</row>
    <row r="577" spans="1:48" ht="1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</row>
    <row r="578" spans="1:48" ht="1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</row>
    <row r="579" spans="1:48" ht="1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</row>
    <row r="580" spans="1:48" ht="1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</row>
    <row r="581" spans="1:48" ht="1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</row>
    <row r="582" spans="1:48" ht="1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</row>
    <row r="583" spans="1:48" ht="1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</row>
    <row r="584" spans="1:48" ht="1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</row>
    <row r="585" spans="1:48" ht="1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</row>
    <row r="586" spans="1:48" ht="1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</row>
    <row r="587" spans="1:48" ht="1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</row>
    <row r="588" spans="1:48" ht="1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</row>
    <row r="589" spans="1:48" ht="1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</row>
    <row r="590" spans="1:48" ht="1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</row>
    <row r="591" spans="1:48" ht="1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</row>
    <row r="592" spans="1:48" ht="1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</row>
    <row r="593" spans="1:48" ht="1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</row>
    <row r="594" spans="1:48" ht="1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</row>
    <row r="595" spans="1:48" ht="1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</row>
    <row r="596" spans="1:48" ht="1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</row>
    <row r="597" spans="1:48" ht="1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</row>
    <row r="598" spans="1:48" ht="1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</row>
    <row r="599" spans="1:48" ht="1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</row>
    <row r="600" spans="1:48" ht="1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</row>
    <row r="601" spans="1:48" ht="1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</row>
    <row r="602" spans="1:48" ht="1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</row>
    <row r="603" spans="1:48" ht="1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</row>
    <row r="604" spans="1:48" ht="1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</row>
    <row r="605" spans="1:48" ht="1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</row>
    <row r="606" spans="1:48" ht="1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</row>
    <row r="607" spans="1:48" ht="1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</row>
    <row r="608" spans="1:48" ht="1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</row>
    <row r="609" spans="1:48" ht="1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</row>
    <row r="610" spans="1:48" ht="1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</row>
    <row r="611" spans="1:48" ht="1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</row>
    <row r="612" spans="1:48" ht="1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</row>
    <row r="613" spans="1:48" ht="1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</row>
    <row r="614" spans="1:48" ht="1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</row>
    <row r="615" spans="1:48" ht="1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</row>
    <row r="616" spans="1:48" ht="1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</row>
    <row r="617" spans="1:48" ht="1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</row>
    <row r="618" spans="1:48" ht="1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</row>
    <row r="619" spans="1:48" ht="1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</row>
    <row r="620" spans="1:48" ht="1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</row>
    <row r="621" spans="1:48" ht="1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</row>
    <row r="622" spans="1:48" ht="1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</row>
    <row r="623" spans="1:48" ht="1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</row>
    <row r="624" spans="1:48" ht="1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</row>
    <row r="625" spans="1:48" ht="1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</row>
    <row r="626" spans="1:48" ht="1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</row>
    <row r="627" spans="1:48" ht="1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</row>
    <row r="628" spans="1:48" ht="1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</row>
    <row r="629" spans="1:48" ht="1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</row>
    <row r="630" spans="1:48" ht="1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</row>
    <row r="631" spans="1:48" ht="1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</row>
    <row r="632" spans="1:48" ht="1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</row>
    <row r="633" spans="1:48" ht="1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</row>
    <row r="634" spans="1:48" ht="1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</row>
    <row r="635" spans="1:48" ht="1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</row>
    <row r="636" spans="1:48" ht="1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</row>
    <row r="637" spans="1:48" ht="1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</row>
    <row r="638" spans="1:48" ht="1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</row>
    <row r="639" spans="1:48" ht="1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</row>
    <row r="640" spans="1:48" ht="1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</row>
    <row r="641" spans="1:48" ht="1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</row>
    <row r="642" spans="1:48" ht="1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</row>
    <row r="643" spans="1:48" ht="1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</row>
    <row r="644" spans="1:48" ht="1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</row>
    <row r="645" spans="1:48" ht="1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</row>
    <row r="646" spans="1:48" ht="1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</row>
    <row r="647" spans="1:48" ht="1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</row>
    <row r="648" spans="1:48" ht="1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</row>
    <row r="649" spans="1:48" ht="1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</row>
    <row r="650" spans="1:48" ht="1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</row>
    <row r="651" spans="1:48" ht="1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</row>
    <row r="652" spans="1:48" ht="1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</row>
    <row r="653" spans="1:48" ht="1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</row>
    <row r="654" spans="1:48" ht="1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</row>
    <row r="655" spans="1:48" ht="1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</row>
    <row r="656" spans="1:48" ht="1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</row>
    <row r="657" spans="1:48" ht="1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</row>
    <row r="658" spans="1:48" ht="1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</row>
    <row r="659" spans="1:48" ht="1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</row>
    <row r="660" spans="1:48" ht="1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</row>
    <row r="661" spans="1:48" ht="1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</row>
    <row r="662" spans="1:48" ht="1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</row>
    <row r="663" spans="1:48" ht="1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</row>
    <row r="664" spans="1:48" ht="1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</row>
    <row r="665" spans="1:48" ht="1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</row>
    <row r="666" spans="1:48" ht="1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</row>
    <row r="667" spans="1:48" ht="1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</row>
    <row r="668" spans="1:48" ht="1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</row>
    <row r="669" spans="1:48" ht="1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</row>
    <row r="670" spans="1:48" ht="1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</row>
    <row r="671" spans="1:48" ht="1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</row>
    <row r="672" spans="1:48" ht="1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</row>
    <row r="673" spans="1:48" ht="1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</row>
    <row r="674" spans="1:48" ht="1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</row>
    <row r="675" spans="1:48" ht="1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</row>
    <row r="676" spans="1:48" ht="1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</row>
    <row r="677" spans="1:48" ht="1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</row>
    <row r="678" spans="1:48" ht="1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</row>
    <row r="679" spans="1:48" ht="1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</row>
    <row r="680" spans="1:48" ht="1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</row>
    <row r="681" spans="1:48" ht="1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</row>
    <row r="682" spans="1:48" ht="1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</row>
    <row r="683" spans="1:48" ht="1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</row>
    <row r="684" spans="1:48" ht="1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</row>
    <row r="685" spans="1:48" ht="1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</row>
    <row r="686" spans="1:48" ht="1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</row>
    <row r="687" spans="1:48" ht="1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</row>
    <row r="688" spans="1:48" ht="1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</row>
    <row r="689" spans="1:48" ht="1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</row>
    <row r="690" spans="1:48" ht="1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</row>
    <row r="691" spans="1:48" ht="1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</row>
    <row r="692" spans="1:48" ht="1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</row>
    <row r="693" spans="1:48" ht="1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</row>
    <row r="694" spans="1:48" ht="1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</row>
    <row r="695" spans="1:48" ht="1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</row>
    <row r="696" spans="1:48" ht="1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</row>
    <row r="697" spans="1:48" ht="1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</row>
    <row r="698" spans="1:48" ht="1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</row>
    <row r="699" spans="1:48" ht="1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</row>
    <row r="700" spans="1:48" ht="1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</row>
    <row r="701" spans="1:48" ht="1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</row>
    <row r="702" spans="1:48" ht="1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</row>
    <row r="703" spans="1:48" ht="1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</row>
    <row r="704" spans="1:48" ht="1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</row>
    <row r="705" spans="1:48" ht="1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</row>
    <row r="706" spans="1:48" ht="1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</row>
    <row r="707" spans="1:48" ht="1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</row>
    <row r="708" spans="1:48" ht="1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</row>
    <row r="709" spans="1:48" ht="1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</row>
    <row r="710" spans="1:48" ht="1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</row>
    <row r="711" spans="1:48" ht="1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</row>
    <row r="712" spans="1:48" ht="1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</row>
    <row r="713" spans="1:48" ht="1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</row>
    <row r="714" spans="1:48" ht="1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</row>
    <row r="715" spans="1:48" ht="1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</row>
    <row r="716" spans="1:48" ht="1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</row>
    <row r="717" spans="1:48" ht="1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</row>
    <row r="718" spans="1:48" ht="1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</row>
    <row r="719" spans="1:48" ht="1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</row>
    <row r="720" spans="1:48" ht="1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</row>
    <row r="721" spans="1:48" ht="1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</row>
    <row r="722" spans="1:48" ht="1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</row>
    <row r="723" spans="1:48" ht="1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</row>
    <row r="724" spans="1:48" ht="1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</row>
    <row r="725" spans="1:48" ht="1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</row>
    <row r="726" spans="1:48" ht="1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</row>
    <row r="727" spans="1:48" ht="1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</row>
    <row r="728" spans="1:48" ht="1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</row>
    <row r="729" spans="1:48" ht="1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</row>
    <row r="730" spans="1:48" ht="1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</row>
    <row r="731" spans="1:48" ht="1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</row>
    <row r="732" spans="1:48" ht="1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</row>
    <row r="733" spans="1:48" ht="1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</row>
    <row r="734" spans="1:48" ht="1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</row>
    <row r="735" spans="1:48" ht="1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</row>
    <row r="736" spans="1:48" ht="1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</row>
    <row r="737" spans="1:48" ht="1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</row>
    <row r="738" spans="1:48" ht="1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</row>
    <row r="739" spans="1:48" ht="1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</row>
    <row r="740" spans="1:48" ht="1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</row>
    <row r="741" spans="1:48" ht="1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</row>
    <row r="742" spans="1:48" ht="1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</row>
    <row r="743" spans="1:48" ht="1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</row>
    <row r="744" spans="1:48" ht="1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</row>
    <row r="745" spans="1:48" ht="1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</row>
    <row r="746" spans="1:48" ht="1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</row>
    <row r="747" spans="1:48" ht="1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</row>
    <row r="748" spans="1:48" ht="1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</row>
    <row r="749" spans="1:48" ht="1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</row>
    <row r="750" spans="1:48" ht="1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</row>
    <row r="751" spans="1:48" ht="1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</row>
    <row r="752" spans="1:48" ht="1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</row>
    <row r="753" spans="1:48" ht="1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</row>
    <row r="754" spans="1:48" ht="1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</row>
    <row r="755" spans="1:48" ht="1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</row>
    <row r="756" spans="1:48" ht="1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</row>
    <row r="757" spans="1:48" ht="1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</row>
    <row r="758" spans="1:48" ht="1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</row>
    <row r="759" spans="1:48" ht="1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</row>
    <row r="760" spans="1:48" ht="1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</row>
    <row r="761" spans="1:48" ht="1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</row>
    <row r="762" spans="1:48" ht="1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</row>
    <row r="763" spans="1:48" ht="1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</row>
    <row r="764" spans="1:48" ht="1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</row>
    <row r="765" spans="1:48" ht="1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</row>
    <row r="766" spans="1:48" ht="1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</row>
    <row r="767" spans="1:48" ht="1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</row>
    <row r="768" spans="1:48" ht="1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</row>
    <row r="769" spans="1:48" ht="1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</row>
    <row r="770" spans="1:48" ht="1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</row>
    <row r="771" spans="1:48" ht="1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</row>
    <row r="772" spans="1:48" ht="1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</row>
    <row r="773" spans="1:48" ht="1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</row>
    <row r="774" spans="1:48" ht="1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</row>
    <row r="775" spans="1:48" ht="1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</row>
    <row r="776" spans="1:48" ht="1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</row>
    <row r="777" spans="1:48" ht="1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</row>
    <row r="778" spans="1:48" ht="1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</row>
    <row r="779" spans="1:48" ht="1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</row>
    <row r="780" spans="1:48" ht="1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</row>
    <row r="781" spans="1:48" ht="1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</row>
    <row r="782" spans="1:48" ht="1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</row>
    <row r="783" spans="1:48" ht="1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</row>
    <row r="784" spans="1:48" ht="1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</row>
    <row r="785" spans="1:48" ht="1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</row>
    <row r="786" spans="1:48" ht="1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</row>
    <row r="787" spans="1:48" ht="1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</row>
    <row r="788" spans="1:48" ht="1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</row>
    <row r="789" spans="1:48" ht="1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</row>
    <row r="790" spans="1:48" ht="1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</row>
    <row r="791" spans="1:48" ht="1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</row>
    <row r="792" spans="1:48" ht="1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</row>
    <row r="793" spans="1:48" ht="1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</row>
    <row r="794" spans="1:48" ht="1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</row>
    <row r="795" spans="1:48" ht="1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</row>
    <row r="796" spans="1:48" ht="1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</row>
    <row r="797" spans="1:48" ht="1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</row>
    <row r="798" spans="1:48" ht="1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</row>
    <row r="799" spans="1:48" ht="1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</row>
    <row r="800" spans="1:48" ht="1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</row>
    <row r="801" spans="1:48" ht="1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</row>
    <row r="802" spans="1:48" ht="1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</row>
    <row r="803" spans="1:48" ht="1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</row>
    <row r="804" spans="1:48" ht="1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</row>
    <row r="805" spans="1:48" ht="1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</row>
    <row r="806" spans="1:48" ht="1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</row>
    <row r="807" spans="1:48" ht="1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</row>
    <row r="808" spans="1:48" ht="1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</row>
    <row r="809" spans="1:48" ht="1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</row>
    <row r="810" spans="1:48" ht="1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</row>
    <row r="811" spans="1:48" ht="1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</row>
    <row r="812" spans="1:48" ht="1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</row>
    <row r="813" spans="1:48" ht="1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</row>
    <row r="814" spans="1:48" ht="1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</row>
    <row r="815" spans="1:48" ht="1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</row>
    <row r="816" spans="1:48" ht="1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</row>
    <row r="817" spans="1:48" ht="1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</row>
    <row r="818" spans="1:48" ht="1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</row>
    <row r="819" spans="1:48" ht="1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</row>
    <row r="820" spans="1:48" ht="1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</row>
    <row r="821" spans="1:48" ht="1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</row>
    <row r="822" spans="1:48" ht="1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</row>
    <row r="823" spans="1:48" ht="1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</row>
    <row r="824" spans="1:48" ht="1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</row>
    <row r="825" spans="1:48" ht="1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</row>
    <row r="826" spans="1:48" ht="1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</row>
    <row r="827" spans="1:48" ht="1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</row>
    <row r="828" spans="1:48" ht="1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</row>
    <row r="829" spans="1:48" ht="1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</row>
    <row r="830" spans="1:48" ht="1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</row>
    <row r="831" spans="1:48" ht="1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</row>
    <row r="832" spans="1:48" ht="1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</row>
    <row r="833" spans="1:48" ht="1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</row>
    <row r="834" spans="1:48" ht="1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</row>
    <row r="835" spans="1:48" ht="1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</row>
    <row r="836" spans="1:48" ht="1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</row>
    <row r="837" spans="1:48" ht="1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</row>
    <row r="838" spans="1:48" ht="1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</row>
    <row r="839" spans="1:48" ht="1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</row>
    <row r="840" spans="1:48" ht="1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</row>
    <row r="841" spans="1:48" ht="1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</row>
    <row r="842" spans="1:48" ht="1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</row>
    <row r="843" spans="1:48" ht="1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</row>
    <row r="844" spans="1:48" ht="1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</row>
    <row r="845" spans="1:48" ht="1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</row>
    <row r="846" spans="1:48" ht="1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</row>
    <row r="847" spans="1:48" ht="1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</row>
    <row r="848" spans="1:48" ht="1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</row>
    <row r="849" spans="1:48" ht="1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</row>
    <row r="850" spans="1:48" ht="1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</row>
    <row r="851" spans="1:48" ht="1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</row>
    <row r="852" spans="1:48" ht="1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</row>
    <row r="853" spans="1:48" ht="1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</row>
    <row r="854" spans="1:48" ht="1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</row>
    <row r="855" spans="1:48" ht="1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</row>
    <row r="856" spans="1:48" ht="1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</row>
    <row r="857" spans="1:48" ht="1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</row>
    <row r="858" spans="1:48" ht="1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</row>
    <row r="859" spans="1:48" ht="1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</row>
    <row r="860" spans="1:48" ht="1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</row>
    <row r="861" spans="1:48" ht="1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</row>
    <row r="862" spans="1:48" ht="1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</row>
    <row r="863" spans="1:48" ht="1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</row>
    <row r="864" spans="1:48" ht="1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</row>
    <row r="865" spans="1:48" ht="1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</row>
    <row r="866" spans="1:48" ht="1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</row>
    <row r="867" spans="1:48" ht="1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</row>
    <row r="868" spans="1:48" ht="1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</row>
    <row r="869" spans="1:48" ht="1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</row>
    <row r="870" spans="1:48" ht="1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</row>
    <row r="871" spans="1:48" ht="1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</row>
    <row r="872" spans="1:48" ht="1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</row>
    <row r="873" spans="1:48" ht="1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</row>
    <row r="874" spans="1:48" ht="1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</row>
    <row r="875" spans="1:48" ht="1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</row>
    <row r="876" spans="1:48" ht="1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</row>
    <row r="877" spans="1:48" ht="1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</row>
    <row r="878" spans="1:48" ht="1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</row>
    <row r="879" spans="1:48" ht="1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</row>
    <row r="880" spans="1:48" ht="1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</row>
    <row r="881" spans="1:48" ht="1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</row>
    <row r="882" spans="1:48" ht="1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</row>
    <row r="883" spans="1:48" ht="1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</row>
    <row r="884" spans="1:48" ht="1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</row>
    <row r="885" spans="1:48" ht="1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</row>
    <row r="886" spans="1:48" ht="1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</row>
    <row r="887" spans="1:48" ht="1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</row>
    <row r="888" spans="1:48" ht="1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</row>
    <row r="889" spans="1:48" ht="1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</row>
    <row r="890" spans="1:48" ht="1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</row>
    <row r="891" spans="1:48" ht="1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</row>
    <row r="892" spans="1:48" ht="1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</row>
    <row r="893" spans="1:48" ht="1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</row>
    <row r="894" spans="1:48" ht="1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</row>
    <row r="895" spans="1:48" ht="1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</row>
    <row r="896" spans="1:48" ht="1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</row>
    <row r="897" spans="1:48" ht="1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</row>
    <row r="898" spans="1:48" ht="1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</row>
    <row r="899" spans="1:48" ht="1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</row>
    <row r="900" spans="1:48" ht="1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</row>
    <row r="901" spans="1:48" ht="1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</row>
    <row r="902" spans="1:48" ht="1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</row>
    <row r="903" spans="1:48" ht="1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</row>
    <row r="904" spans="1:48" ht="1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</row>
    <row r="905" spans="1:48" ht="1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</row>
    <row r="906" spans="1:48" ht="1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</row>
    <row r="907" spans="1:48" ht="1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</row>
    <row r="908" spans="1:48" ht="1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</row>
    <row r="909" spans="1:48" ht="1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</row>
    <row r="910" spans="1:48" ht="1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</row>
    <row r="911" spans="1:48" ht="1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</row>
    <row r="912" spans="1:48" ht="1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</row>
    <row r="913" spans="1:48" ht="1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</row>
    <row r="914" spans="1:48" ht="1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</row>
    <row r="915" spans="1:48" ht="1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</row>
    <row r="916" spans="1:48" ht="1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</row>
    <row r="917" spans="1:48" ht="1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</row>
    <row r="918" spans="1:48" ht="1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</row>
    <row r="919" spans="1:48" ht="1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</row>
    <row r="920" spans="1:48" ht="1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</row>
    <row r="921" spans="1:48" ht="1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</row>
    <row r="922" spans="1:48" ht="1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</row>
    <row r="923" spans="1:48" ht="1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</row>
    <row r="924" spans="1:48" ht="1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</row>
    <row r="925" spans="1:48" ht="1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</row>
    <row r="926" spans="1:48" ht="1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</row>
    <row r="927" spans="1:48" ht="1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</row>
    <row r="928" spans="1:48" ht="1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</row>
    <row r="929" spans="1:48" ht="1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</row>
    <row r="930" spans="1:48" ht="1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</row>
    <row r="931" spans="1:48" ht="1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</row>
    <row r="932" spans="1:48" ht="1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</row>
    <row r="933" spans="1:48" ht="1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</row>
    <row r="934" spans="1:48" ht="1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</row>
    <row r="935" spans="1:48" ht="1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</row>
    <row r="936" spans="1:48" ht="1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</row>
    <row r="937" spans="1:48" ht="1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</row>
    <row r="938" spans="1:48" ht="1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</row>
    <row r="939" spans="1:48" ht="1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</row>
    <row r="940" spans="1:48" ht="1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</row>
    <row r="941" spans="1:48" ht="1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</row>
    <row r="942" spans="1:48" ht="1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</row>
    <row r="943" spans="1:48" ht="1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</row>
    <row r="944" spans="1:48" ht="1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</row>
    <row r="945" spans="1:48" ht="1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</row>
    <row r="946" spans="1:48" ht="1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</row>
    <row r="947" spans="1:48" ht="1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</row>
    <row r="948" spans="1:48" ht="1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</row>
    <row r="949" spans="1:48" ht="1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</row>
    <row r="950" spans="1:48" ht="1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</row>
    <row r="951" spans="1:48" ht="1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</row>
    <row r="952" spans="1:48" ht="1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</row>
    <row r="953" spans="1:48" ht="1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</row>
    <row r="954" spans="1:48" ht="1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</row>
    <row r="955" spans="1:48" ht="1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</row>
    <row r="956" spans="1:48" ht="1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</row>
    <row r="957" spans="1:48" ht="1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</row>
    <row r="958" spans="1:48" ht="1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</row>
    <row r="959" spans="1:48" ht="1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</row>
    <row r="960" spans="1:48" ht="1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</row>
    <row r="961" spans="1:48" ht="1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</row>
    <row r="962" spans="1:48" ht="1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</row>
    <row r="963" spans="1:48" ht="1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</row>
    <row r="964" spans="1:48" ht="1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</row>
    <row r="965" spans="1:48" ht="1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</row>
    <row r="966" spans="1:48" ht="1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</row>
    <row r="967" spans="1:48" ht="1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</row>
    <row r="968" spans="1:48" ht="1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</row>
    <row r="969" spans="1:48" ht="1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</row>
    <row r="970" spans="1:48" ht="1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</row>
    <row r="971" spans="1:48" ht="1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</row>
    <row r="972" spans="1:48" ht="1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</row>
    <row r="973" spans="1:48" ht="1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</row>
    <row r="974" spans="1:48" ht="1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</row>
    <row r="975" spans="1:48" ht="1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</row>
    <row r="976" spans="1:48" ht="1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</row>
    <row r="977" spans="1:48" ht="1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</row>
    <row r="978" spans="1:48" ht="1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</row>
    <row r="979" spans="1:48" ht="1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</row>
    <row r="980" spans="1:48" ht="1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</row>
    <row r="981" spans="1:48" ht="1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</row>
    <row r="982" spans="1:48" ht="1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</row>
    <row r="983" spans="1:48" ht="1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</row>
    <row r="984" spans="1:48" ht="1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</row>
    <row r="985" spans="1:48" ht="1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</row>
    <row r="986" spans="1:48" ht="1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</row>
    <row r="987" spans="1:48" ht="1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</row>
    <row r="988" spans="1:48" ht="1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</row>
    <row r="989" spans="1:48" ht="1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</row>
    <row r="990" spans="1:48" ht="1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</row>
    <row r="991" spans="1:48" ht="1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</row>
    <row r="992" spans="1:48" ht="1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</row>
    <row r="993" spans="1:48" ht="1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</row>
    <row r="994" spans="1:48" ht="1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</row>
    <row r="995" spans="1:48" ht="1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</row>
    <row r="996" spans="1:48" ht="1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</row>
    <row r="997" spans="1:48" ht="1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</row>
    <row r="998" spans="1:48" ht="1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</row>
    <row r="999" spans="1:48" ht="1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</row>
    <row r="1000" spans="1:48" ht="1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</row>
  </sheetData>
  <sheetProtection selectLockedCells="1"/>
  <mergeCells count="34">
    <mergeCell ref="AG69:AR69"/>
    <mergeCell ref="S70:AD72"/>
    <mergeCell ref="AG70:AR72"/>
    <mergeCell ref="S69:AD69"/>
    <mergeCell ref="P55:Z56"/>
    <mergeCell ref="P57:AB62"/>
    <mergeCell ref="AE59:AR59"/>
    <mergeCell ref="AE60:AR61"/>
    <mergeCell ref="AE55:AH55"/>
    <mergeCell ref="AJ55:AM55"/>
    <mergeCell ref="AO55:AR55"/>
    <mergeCell ref="AE56:AH57"/>
    <mergeCell ref="AJ56:AM57"/>
    <mergeCell ref="AO56:AR57"/>
    <mergeCell ref="AO2:AT3"/>
    <mergeCell ref="C38:I41"/>
    <mergeCell ref="C43:I46"/>
    <mergeCell ref="AJ2:AL3"/>
    <mergeCell ref="AE2:AG3"/>
    <mergeCell ref="B7:AF10"/>
    <mergeCell ref="C55:D55"/>
    <mergeCell ref="C59:D59"/>
    <mergeCell ref="C56:E57"/>
    <mergeCell ref="C60:E61"/>
    <mergeCell ref="F55:M57"/>
    <mergeCell ref="F59:M61"/>
    <mergeCell ref="C72:G72"/>
    <mergeCell ref="H72:L72"/>
    <mergeCell ref="C69:F69"/>
    <mergeCell ref="H69:K69"/>
    <mergeCell ref="M69:P69"/>
    <mergeCell ref="C70:F71"/>
    <mergeCell ref="H70:K71"/>
    <mergeCell ref="M70:P71"/>
  </mergeCells>
  <pageMargins left="0.7" right="0.7" top="0.78740157499999996" bottom="0.78740157499999996" header="0.3" footer="0.3"/>
  <ignoredErrors>
    <ignoredError xmlns:x16r3="http://schemas.microsoft.com/office/spreadsheetml/2018/08/main" sqref="AJ2" x16r3:misleadingFormat="1"/>
  </ignoredError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C686BAD-FD88-4BA6-BD02-3F25CB821827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C38:I41 C43:I46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82B72-0EA3-4AC3-AC43-88CCCCA4984F}">
  <sheetPr codeName="Tabelle11"/>
  <dimension ref="A1:J1007"/>
  <sheetViews>
    <sheetView showRowColHeaders="0" zoomScaleNormal="100" workbookViewId="0">
      <selection activeCell="B10" sqref="B10"/>
    </sheetView>
  </sheetViews>
  <sheetFormatPr baseColWidth="10" defaultRowHeight="15" x14ac:dyDescent="0.25"/>
  <cols>
    <col min="1" max="1" width="10.42578125" customWidth="1"/>
    <col min="2" max="2" width="20.7109375" style="80" customWidth="1"/>
    <col min="3" max="4" width="30" style="80" customWidth="1"/>
    <col min="5" max="5" width="20.7109375" style="80" customWidth="1"/>
    <col min="6" max="7" width="31.7109375" style="80" customWidth="1"/>
    <col min="8" max="8" width="39.5703125" style="80" customWidth="1"/>
    <col min="9" max="9" width="44.28515625" style="80" customWidth="1"/>
    <col min="10" max="12" width="41.42578125" customWidth="1"/>
  </cols>
  <sheetData>
    <row r="1" spans="1:10" ht="15" customHeight="1" x14ac:dyDescent="0.25">
      <c r="A1" s="7"/>
      <c r="B1" s="184" t="s">
        <v>85</v>
      </c>
      <c r="C1" s="184"/>
      <c r="D1" s="184"/>
      <c r="E1" s="184"/>
      <c r="F1" s="184"/>
      <c r="G1" s="184"/>
      <c r="H1" s="184"/>
      <c r="I1" s="184"/>
      <c r="J1" s="184"/>
    </row>
    <row r="2" spans="1:10" ht="15" customHeight="1" x14ac:dyDescent="0.25">
      <c r="A2" s="7"/>
      <c r="B2" s="184"/>
      <c r="C2" s="184"/>
      <c r="D2" s="184"/>
      <c r="E2" s="184"/>
      <c r="F2" s="184"/>
      <c r="G2" s="184"/>
      <c r="H2" s="184"/>
      <c r="I2" s="184"/>
      <c r="J2" s="184"/>
    </row>
    <row r="3" spans="1:10" ht="15" customHeight="1" x14ac:dyDescent="0.25">
      <c r="A3" s="7"/>
      <c r="B3" s="184"/>
      <c r="C3" s="184"/>
      <c r="D3" s="184"/>
      <c r="E3" s="184"/>
      <c r="F3" s="184"/>
      <c r="G3" s="184"/>
      <c r="H3" s="184"/>
      <c r="I3" s="184"/>
      <c r="J3" s="184"/>
    </row>
    <row r="4" spans="1:10" ht="15" customHeight="1" x14ac:dyDescent="0.25">
      <c r="A4" s="7"/>
      <c r="B4" s="184"/>
      <c r="C4" s="184"/>
      <c r="D4" s="184"/>
      <c r="E4" s="184"/>
      <c r="F4" s="184"/>
      <c r="G4" s="184"/>
      <c r="H4" s="184"/>
      <c r="I4" s="184"/>
      <c r="J4" s="184"/>
    </row>
    <row r="5" spans="1:10" x14ac:dyDescent="0.25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" ht="15" customHeight="1" x14ac:dyDescent="0.25">
      <c r="A6" s="1"/>
      <c r="B6" s="26"/>
      <c r="C6" s="26"/>
      <c r="D6" s="1"/>
      <c r="E6" s="1"/>
      <c r="F6" s="1"/>
      <c r="G6" s="1"/>
      <c r="H6" s="1"/>
      <c r="I6" s="1"/>
      <c r="J6" s="1"/>
    </row>
    <row r="7" spans="1:10" ht="15" customHeight="1" x14ac:dyDescent="0.25">
      <c r="A7" s="1"/>
      <c r="B7" s="26"/>
      <c r="C7" s="26"/>
      <c r="D7" s="1"/>
      <c r="E7" s="1"/>
      <c r="F7" s="1"/>
      <c r="G7" s="1"/>
      <c r="H7" s="1"/>
      <c r="I7" s="1"/>
      <c r="J7" s="1"/>
    </row>
    <row r="8" spans="1:10" x14ac:dyDescent="0.25">
      <c r="A8" s="1"/>
      <c r="B8" s="9">
        <f ca="1">TODAY()</f>
        <v>45666</v>
      </c>
      <c r="C8" s="1"/>
      <c r="D8" s="1"/>
      <c r="E8" s="12"/>
      <c r="F8" s="1"/>
      <c r="G8" s="1"/>
      <c r="H8" s="1"/>
      <c r="I8" s="1"/>
      <c r="J8" s="1"/>
    </row>
    <row r="9" spans="1:10" ht="45" customHeight="1" x14ac:dyDescent="0.35">
      <c r="A9" s="1"/>
      <c r="B9" s="105" t="s">
        <v>8</v>
      </c>
      <c r="C9" s="105" t="s">
        <v>86</v>
      </c>
      <c r="D9" s="105" t="s">
        <v>87</v>
      </c>
      <c r="E9" s="105" t="s">
        <v>88</v>
      </c>
      <c r="F9" s="105" t="s">
        <v>11</v>
      </c>
      <c r="G9" s="105" t="s">
        <v>80</v>
      </c>
      <c r="H9" s="105" t="s">
        <v>89</v>
      </c>
      <c r="I9" s="105" t="s">
        <v>9</v>
      </c>
      <c r="J9" s="1"/>
    </row>
    <row r="10" spans="1:10" ht="30" customHeight="1" x14ac:dyDescent="0.25">
      <c r="A10" s="1"/>
      <c r="B10" s="96"/>
      <c r="C10" s="97"/>
      <c r="D10" s="98"/>
      <c r="E10" s="99"/>
      <c r="F10" s="100"/>
      <c r="G10" s="101"/>
      <c r="H10" s="102"/>
      <c r="I10" s="102"/>
      <c r="J10" s="27"/>
    </row>
    <row r="11" spans="1:10" ht="30" customHeight="1" x14ac:dyDescent="0.25">
      <c r="A11" s="1"/>
      <c r="B11" s="78"/>
      <c r="C11" s="78"/>
      <c r="D11" s="78"/>
      <c r="E11" s="78"/>
      <c r="F11" s="78"/>
      <c r="G11" s="78"/>
      <c r="H11" s="78"/>
      <c r="I11" s="78"/>
      <c r="J11" s="1"/>
    </row>
    <row r="12" spans="1:10" ht="30" customHeight="1" x14ac:dyDescent="0.25">
      <c r="A12" s="1"/>
      <c r="B12" s="78"/>
      <c r="C12" s="78"/>
      <c r="D12" s="78"/>
      <c r="E12" s="78"/>
      <c r="F12" s="78"/>
      <c r="G12" s="78"/>
      <c r="H12" s="78"/>
      <c r="I12" s="78"/>
      <c r="J12" s="1"/>
    </row>
    <row r="13" spans="1:10" ht="30" customHeight="1" x14ac:dyDescent="0.25">
      <c r="A13" s="1"/>
      <c r="B13" s="78"/>
      <c r="C13" s="78"/>
      <c r="D13" s="78"/>
      <c r="E13" s="78"/>
      <c r="F13" s="78"/>
      <c r="G13" s="78"/>
      <c r="H13" s="78"/>
      <c r="I13" s="78"/>
      <c r="J13" s="1"/>
    </row>
    <row r="14" spans="1:10" ht="30" customHeight="1" x14ac:dyDescent="0.25">
      <c r="A14" s="1"/>
      <c r="B14" s="78"/>
      <c r="C14" s="78"/>
      <c r="D14" s="78"/>
      <c r="E14" s="78"/>
      <c r="F14" s="78"/>
      <c r="G14" s="78"/>
      <c r="H14" s="78"/>
      <c r="I14" s="78"/>
      <c r="J14" s="1"/>
    </row>
    <row r="15" spans="1:10" ht="30" customHeight="1" x14ac:dyDescent="0.25">
      <c r="A15" s="1"/>
      <c r="B15" s="78"/>
      <c r="C15" s="78"/>
      <c r="D15" s="78"/>
      <c r="E15" s="78"/>
      <c r="F15" s="78"/>
      <c r="G15" s="78"/>
      <c r="H15" s="78"/>
      <c r="I15" s="78"/>
      <c r="J15" s="1"/>
    </row>
    <row r="16" spans="1:10" ht="30" customHeight="1" x14ac:dyDescent="0.25">
      <c r="A16" s="1"/>
      <c r="B16" s="78"/>
      <c r="C16" s="78"/>
      <c r="D16" s="78"/>
      <c r="E16" s="78"/>
      <c r="F16" s="78"/>
      <c r="G16" s="78"/>
      <c r="H16" s="78"/>
      <c r="I16" s="78"/>
      <c r="J16" s="1"/>
    </row>
    <row r="17" spans="1:10" ht="30" customHeight="1" x14ac:dyDescent="0.25">
      <c r="A17" s="1"/>
      <c r="B17" s="78"/>
      <c r="C17" s="78"/>
      <c r="D17" s="78"/>
      <c r="E17" s="78"/>
      <c r="F17" s="78"/>
      <c r="G17" s="78"/>
      <c r="H17" s="78"/>
      <c r="I17" s="78"/>
      <c r="J17" s="1"/>
    </row>
    <row r="18" spans="1:10" ht="30" customHeight="1" x14ac:dyDescent="0.25">
      <c r="A18" s="1"/>
      <c r="B18" s="78"/>
      <c r="C18" s="78"/>
      <c r="D18" s="78"/>
      <c r="E18" s="78"/>
      <c r="F18" s="78"/>
      <c r="G18" s="78"/>
      <c r="H18" s="78"/>
      <c r="I18" s="78"/>
      <c r="J18" s="1"/>
    </row>
    <row r="19" spans="1:10" ht="30" customHeight="1" x14ac:dyDescent="0.25">
      <c r="A19" s="1"/>
      <c r="B19" s="78"/>
      <c r="C19" s="78"/>
      <c r="D19" s="78"/>
      <c r="E19" s="78"/>
      <c r="F19" s="78"/>
      <c r="G19" s="78"/>
      <c r="H19" s="78"/>
      <c r="I19" s="78"/>
      <c r="J19" s="1"/>
    </row>
    <row r="20" spans="1:10" ht="30" customHeight="1" x14ac:dyDescent="0.25">
      <c r="A20" s="1"/>
      <c r="B20" s="78"/>
      <c r="C20" s="78"/>
      <c r="D20" s="78"/>
      <c r="E20" s="78"/>
      <c r="F20" s="78"/>
      <c r="G20" s="78"/>
      <c r="H20" s="78"/>
      <c r="I20" s="78"/>
      <c r="J20" s="1"/>
    </row>
    <row r="21" spans="1:10" ht="30" customHeight="1" x14ac:dyDescent="0.25">
      <c r="A21" s="1"/>
      <c r="B21" s="78"/>
      <c r="C21" s="78"/>
      <c r="D21" s="78"/>
      <c r="E21" s="78"/>
      <c r="F21" s="78"/>
      <c r="G21" s="78"/>
      <c r="H21" s="78"/>
      <c r="I21" s="78"/>
      <c r="J21" s="1"/>
    </row>
    <row r="22" spans="1:10" ht="30" customHeight="1" x14ac:dyDescent="0.25">
      <c r="A22" s="1"/>
      <c r="B22" s="78"/>
      <c r="C22" s="78"/>
      <c r="D22" s="78"/>
      <c r="E22" s="78"/>
      <c r="F22" s="78"/>
      <c r="G22" s="78"/>
      <c r="H22" s="78"/>
      <c r="I22" s="78"/>
      <c r="J22" s="1"/>
    </row>
    <row r="23" spans="1:10" ht="30" customHeight="1" x14ac:dyDescent="0.25">
      <c r="A23" s="1"/>
      <c r="B23" s="78"/>
      <c r="C23" s="78"/>
      <c r="D23" s="78"/>
      <c r="E23" s="78"/>
      <c r="F23" s="78"/>
      <c r="G23" s="78"/>
      <c r="H23" s="78"/>
      <c r="I23" s="78"/>
      <c r="J23" s="1"/>
    </row>
    <row r="24" spans="1:10" ht="30" customHeight="1" x14ac:dyDescent="0.25">
      <c r="A24" s="1"/>
      <c r="B24" s="78"/>
      <c r="C24" s="78"/>
      <c r="D24" s="78"/>
      <c r="E24" s="78"/>
      <c r="F24" s="78"/>
      <c r="G24" s="78"/>
      <c r="H24" s="78"/>
      <c r="I24" s="78"/>
      <c r="J24" s="1"/>
    </row>
    <row r="25" spans="1:10" ht="30" customHeight="1" x14ac:dyDescent="0.25">
      <c r="A25" s="1"/>
      <c r="B25" s="78"/>
      <c r="C25" s="78"/>
      <c r="D25" s="78"/>
      <c r="E25" s="78"/>
      <c r="F25" s="78"/>
      <c r="G25" s="78"/>
      <c r="H25" s="78"/>
      <c r="I25" s="78"/>
      <c r="J25" s="1"/>
    </row>
    <row r="26" spans="1:10" ht="30" customHeight="1" x14ac:dyDescent="0.25">
      <c r="A26" s="1"/>
      <c r="B26" s="78"/>
      <c r="C26" s="78"/>
      <c r="D26" s="78"/>
      <c r="E26" s="78"/>
      <c r="F26" s="78"/>
      <c r="G26" s="78"/>
      <c r="H26" s="78"/>
      <c r="I26" s="78"/>
      <c r="J26" s="1"/>
    </row>
    <row r="27" spans="1:10" ht="30" customHeight="1" x14ac:dyDescent="0.25">
      <c r="A27" s="1"/>
      <c r="B27" s="78"/>
      <c r="C27" s="78"/>
      <c r="D27" s="78"/>
      <c r="E27" s="78"/>
      <c r="F27" s="78"/>
      <c r="G27" s="78"/>
      <c r="H27" s="78"/>
      <c r="I27" s="78"/>
      <c r="J27" s="1"/>
    </row>
    <row r="28" spans="1:10" ht="30" customHeight="1" x14ac:dyDescent="0.25">
      <c r="A28" s="1"/>
      <c r="B28" s="78"/>
      <c r="C28" s="78"/>
      <c r="D28" s="78"/>
      <c r="E28" s="78"/>
      <c r="F28" s="78"/>
      <c r="G28" s="78"/>
      <c r="H28" s="78"/>
      <c r="I28" s="78"/>
      <c r="J28" s="1"/>
    </row>
    <row r="29" spans="1:10" ht="30" customHeight="1" x14ac:dyDescent="0.25">
      <c r="A29" s="1"/>
      <c r="B29" s="78"/>
      <c r="C29" s="78"/>
      <c r="D29" s="78"/>
      <c r="E29" s="78"/>
      <c r="F29" s="78"/>
      <c r="G29" s="78"/>
      <c r="H29" s="78"/>
      <c r="I29" s="78"/>
      <c r="J29" s="1"/>
    </row>
    <row r="30" spans="1:10" ht="30" customHeight="1" x14ac:dyDescent="0.25">
      <c r="A30" s="1"/>
      <c r="B30" s="78"/>
      <c r="C30" s="78"/>
      <c r="D30" s="78"/>
      <c r="E30" s="78"/>
      <c r="F30" s="78"/>
      <c r="G30" s="78"/>
      <c r="H30" s="78"/>
      <c r="I30" s="78"/>
      <c r="J30" s="1"/>
    </row>
    <row r="31" spans="1:10" ht="30" customHeight="1" x14ac:dyDescent="0.25">
      <c r="A31" s="1"/>
      <c r="B31" s="78"/>
      <c r="C31" s="78"/>
      <c r="D31" s="78"/>
      <c r="E31" s="78"/>
      <c r="F31" s="78"/>
      <c r="G31" s="78"/>
      <c r="H31" s="78"/>
      <c r="I31" s="78"/>
      <c r="J31" s="1"/>
    </row>
    <row r="32" spans="1:10" ht="30" customHeight="1" x14ac:dyDescent="0.25">
      <c r="A32" s="1"/>
      <c r="B32" s="78"/>
      <c r="C32" s="78"/>
      <c r="D32" s="78"/>
      <c r="E32" s="78"/>
      <c r="F32" s="78"/>
      <c r="G32" s="78"/>
      <c r="H32" s="78"/>
      <c r="I32" s="78"/>
      <c r="J32" s="1"/>
    </row>
    <row r="33" spans="1:10" ht="30" customHeight="1" x14ac:dyDescent="0.25">
      <c r="A33" s="1"/>
      <c r="B33" s="78"/>
      <c r="C33" s="78"/>
      <c r="D33" s="78"/>
      <c r="E33" s="78"/>
      <c r="F33" s="78"/>
      <c r="G33" s="78"/>
      <c r="H33" s="78"/>
      <c r="I33" s="78"/>
      <c r="J33" s="1"/>
    </row>
    <row r="34" spans="1:10" ht="30" customHeight="1" x14ac:dyDescent="0.25">
      <c r="A34" s="1"/>
      <c r="B34" s="78"/>
      <c r="C34" s="78"/>
      <c r="D34" s="78"/>
      <c r="E34" s="78"/>
      <c r="F34" s="78"/>
      <c r="G34" s="78"/>
      <c r="H34" s="78"/>
      <c r="I34" s="78"/>
      <c r="J34" s="1"/>
    </row>
    <row r="35" spans="1:10" ht="30" customHeight="1" x14ac:dyDescent="0.25">
      <c r="A35" s="1"/>
      <c r="B35" s="78"/>
      <c r="C35" s="78"/>
      <c r="D35" s="78"/>
      <c r="E35" s="78"/>
      <c r="F35" s="78"/>
      <c r="G35" s="78"/>
      <c r="H35" s="78"/>
      <c r="I35" s="78"/>
      <c r="J35" s="1"/>
    </row>
    <row r="36" spans="1:10" ht="30" customHeight="1" x14ac:dyDescent="0.25">
      <c r="A36" s="1"/>
      <c r="B36" s="78"/>
      <c r="C36" s="78"/>
      <c r="D36" s="78"/>
      <c r="E36" s="78"/>
      <c r="F36" s="78"/>
      <c r="G36" s="78"/>
      <c r="H36" s="78"/>
      <c r="I36" s="78"/>
      <c r="J36" s="1"/>
    </row>
    <row r="37" spans="1:10" ht="30" customHeight="1" x14ac:dyDescent="0.25">
      <c r="A37" s="1"/>
      <c r="B37" s="78"/>
      <c r="C37" s="78"/>
      <c r="D37" s="78"/>
      <c r="E37" s="78"/>
      <c r="F37" s="78"/>
      <c r="G37" s="78"/>
      <c r="H37" s="78"/>
      <c r="I37" s="78"/>
      <c r="J37" s="1"/>
    </row>
    <row r="38" spans="1:10" ht="30" customHeight="1" x14ac:dyDescent="0.25">
      <c r="A38" s="1"/>
      <c r="B38" s="78"/>
      <c r="C38" s="78"/>
      <c r="D38" s="78"/>
      <c r="E38" s="78"/>
      <c r="F38" s="78"/>
      <c r="G38" s="78"/>
      <c r="H38" s="78"/>
      <c r="I38" s="78"/>
      <c r="J38" s="1"/>
    </row>
    <row r="39" spans="1:10" ht="30" customHeight="1" x14ac:dyDescent="0.25">
      <c r="A39" s="1"/>
      <c r="B39" s="78"/>
      <c r="C39" s="78"/>
      <c r="D39" s="78"/>
      <c r="E39" s="78"/>
      <c r="F39" s="78"/>
      <c r="G39" s="78"/>
      <c r="H39" s="78"/>
      <c r="I39" s="78"/>
      <c r="J39" s="1"/>
    </row>
    <row r="40" spans="1:10" ht="30" customHeight="1" x14ac:dyDescent="0.25">
      <c r="A40" s="1"/>
      <c r="B40" s="78"/>
      <c r="C40" s="78"/>
      <c r="D40" s="78"/>
      <c r="E40" s="78"/>
      <c r="F40" s="78"/>
      <c r="G40" s="78"/>
      <c r="H40" s="78"/>
      <c r="I40" s="78"/>
      <c r="J40" s="1"/>
    </row>
    <row r="41" spans="1:10" ht="30" customHeight="1" x14ac:dyDescent="0.25">
      <c r="A41" s="1"/>
      <c r="B41" s="78"/>
      <c r="C41" s="78"/>
      <c r="D41" s="78"/>
      <c r="E41" s="78"/>
      <c r="F41" s="78"/>
      <c r="G41" s="78"/>
      <c r="H41" s="78"/>
      <c r="I41" s="78"/>
      <c r="J41" s="1"/>
    </row>
    <row r="42" spans="1:10" ht="30" customHeight="1" x14ac:dyDescent="0.25">
      <c r="A42" s="1"/>
      <c r="B42" s="78"/>
      <c r="C42" s="78"/>
      <c r="D42" s="78"/>
      <c r="E42" s="78"/>
      <c r="F42" s="78"/>
      <c r="G42" s="78"/>
      <c r="H42" s="78"/>
      <c r="I42" s="78"/>
      <c r="J42" s="1"/>
    </row>
    <row r="43" spans="1:10" ht="30" customHeight="1" x14ac:dyDescent="0.25">
      <c r="A43" s="1"/>
      <c r="B43" s="78"/>
      <c r="C43" s="78"/>
      <c r="D43" s="78"/>
      <c r="E43" s="78"/>
      <c r="F43" s="78"/>
      <c r="G43" s="78"/>
      <c r="H43" s="78"/>
      <c r="I43" s="78"/>
      <c r="J43" s="1"/>
    </row>
    <row r="44" spans="1:10" ht="30" customHeight="1" x14ac:dyDescent="0.25">
      <c r="A44" s="1"/>
      <c r="B44" s="78"/>
      <c r="C44" s="78"/>
      <c r="D44" s="78"/>
      <c r="E44" s="78"/>
      <c r="F44" s="78"/>
      <c r="G44" s="78"/>
      <c r="H44" s="78"/>
      <c r="I44" s="78"/>
      <c r="J44" s="1"/>
    </row>
    <row r="45" spans="1:10" ht="30" customHeight="1" x14ac:dyDescent="0.25">
      <c r="A45" s="1"/>
      <c r="B45" s="78"/>
      <c r="C45" s="78"/>
      <c r="D45" s="78"/>
      <c r="E45" s="78"/>
      <c r="F45" s="78"/>
      <c r="G45" s="78"/>
      <c r="H45" s="78"/>
      <c r="I45" s="78"/>
      <c r="J45" s="1"/>
    </row>
    <row r="46" spans="1:10" ht="30" customHeight="1" x14ac:dyDescent="0.25">
      <c r="A46" s="1"/>
      <c r="B46" s="78"/>
      <c r="C46" s="78"/>
      <c r="D46" s="78"/>
      <c r="E46" s="78"/>
      <c r="F46" s="78"/>
      <c r="G46" s="78"/>
      <c r="H46" s="78"/>
      <c r="I46" s="78"/>
      <c r="J46" s="1"/>
    </row>
    <row r="47" spans="1:10" ht="30" customHeight="1" x14ac:dyDescent="0.25">
      <c r="A47" s="1"/>
      <c r="B47" s="78"/>
      <c r="C47" s="78"/>
      <c r="D47" s="78"/>
      <c r="E47" s="78"/>
      <c r="F47" s="78"/>
      <c r="G47" s="78"/>
      <c r="H47" s="78"/>
      <c r="I47" s="78"/>
      <c r="J47" s="1"/>
    </row>
    <row r="48" spans="1:10" ht="30" customHeight="1" x14ac:dyDescent="0.25">
      <c r="A48" s="1"/>
      <c r="B48" s="78"/>
      <c r="C48" s="78"/>
      <c r="D48" s="78"/>
      <c r="E48" s="78"/>
      <c r="F48" s="78"/>
      <c r="G48" s="78"/>
      <c r="H48" s="78"/>
      <c r="I48" s="78"/>
      <c r="J48" s="1"/>
    </row>
    <row r="49" spans="1:10" ht="30" customHeight="1" x14ac:dyDescent="0.25">
      <c r="A49" s="1"/>
      <c r="B49" s="78"/>
      <c r="C49" s="78"/>
      <c r="D49" s="78"/>
      <c r="E49" s="78"/>
      <c r="F49" s="78"/>
      <c r="G49" s="78"/>
      <c r="H49" s="78"/>
      <c r="I49" s="78"/>
      <c r="J49" s="1"/>
    </row>
    <row r="50" spans="1:10" ht="30" customHeight="1" x14ac:dyDescent="0.25">
      <c r="A50" s="1"/>
      <c r="B50" s="78"/>
      <c r="C50" s="78"/>
      <c r="D50" s="78"/>
      <c r="E50" s="78"/>
      <c r="F50" s="78"/>
      <c r="G50" s="78"/>
      <c r="H50" s="78"/>
      <c r="I50" s="78"/>
      <c r="J50" s="1"/>
    </row>
    <row r="51" spans="1:10" ht="30" customHeight="1" x14ac:dyDescent="0.25">
      <c r="A51" s="1"/>
      <c r="B51" s="78"/>
      <c r="C51" s="78"/>
      <c r="D51" s="78"/>
      <c r="E51" s="78"/>
      <c r="F51" s="78"/>
      <c r="G51" s="78"/>
      <c r="H51" s="78"/>
      <c r="I51" s="78"/>
      <c r="J51" s="1"/>
    </row>
    <row r="52" spans="1:10" ht="30" customHeight="1" x14ac:dyDescent="0.25">
      <c r="A52" s="1"/>
      <c r="B52" s="78"/>
      <c r="C52" s="78"/>
      <c r="D52" s="78"/>
      <c r="E52" s="78"/>
      <c r="F52" s="78"/>
      <c r="G52" s="78"/>
      <c r="H52" s="78"/>
      <c r="I52" s="78"/>
      <c r="J52" s="1"/>
    </row>
    <row r="53" spans="1:10" ht="30" customHeight="1" x14ac:dyDescent="0.25">
      <c r="A53" s="1"/>
      <c r="B53" s="78"/>
      <c r="C53" s="78"/>
      <c r="D53" s="78"/>
      <c r="E53" s="78"/>
      <c r="F53" s="78"/>
      <c r="G53" s="78"/>
      <c r="H53" s="78"/>
      <c r="I53" s="78"/>
      <c r="J53" s="1"/>
    </row>
    <row r="54" spans="1:10" ht="30" customHeight="1" x14ac:dyDescent="0.25">
      <c r="A54" s="1"/>
      <c r="B54" s="78"/>
      <c r="C54" s="78"/>
      <c r="D54" s="78"/>
      <c r="E54" s="78"/>
      <c r="F54" s="78"/>
      <c r="G54" s="78"/>
      <c r="H54" s="78"/>
      <c r="I54" s="78"/>
      <c r="J54" s="1"/>
    </row>
    <row r="55" spans="1:10" ht="30" customHeight="1" x14ac:dyDescent="0.25">
      <c r="A55" s="1"/>
      <c r="B55" s="78"/>
      <c r="C55" s="78"/>
      <c r="D55" s="78"/>
      <c r="E55" s="78"/>
      <c r="F55" s="78"/>
      <c r="G55" s="78"/>
      <c r="H55" s="78"/>
      <c r="I55" s="78"/>
      <c r="J55" s="1"/>
    </row>
    <row r="56" spans="1:10" ht="30" customHeight="1" x14ac:dyDescent="0.25">
      <c r="A56" s="1"/>
      <c r="B56" s="78"/>
      <c r="C56" s="78"/>
      <c r="D56" s="78"/>
      <c r="E56" s="78"/>
      <c r="F56" s="78"/>
      <c r="G56" s="78"/>
      <c r="H56" s="78"/>
      <c r="I56" s="78"/>
      <c r="J56" s="1"/>
    </row>
    <row r="57" spans="1:10" ht="30" customHeight="1" x14ac:dyDescent="0.25">
      <c r="A57" s="1"/>
      <c r="B57" s="78"/>
      <c r="C57" s="78"/>
      <c r="D57" s="78"/>
      <c r="E57" s="78"/>
      <c r="F57" s="78"/>
      <c r="G57" s="78"/>
      <c r="H57" s="78"/>
      <c r="I57" s="78"/>
      <c r="J57" s="1"/>
    </row>
    <row r="58" spans="1:10" ht="30" customHeight="1" x14ac:dyDescent="0.25">
      <c r="A58" s="1"/>
      <c r="B58" s="78"/>
      <c r="C58" s="78"/>
      <c r="D58" s="78"/>
      <c r="E58" s="78"/>
      <c r="F58" s="78"/>
      <c r="G58" s="78"/>
      <c r="H58" s="78"/>
      <c r="I58" s="78"/>
      <c r="J58" s="1"/>
    </row>
    <row r="59" spans="1:10" ht="30" customHeight="1" x14ac:dyDescent="0.25">
      <c r="A59" s="1"/>
      <c r="B59" s="78"/>
      <c r="C59" s="78"/>
      <c r="D59" s="78"/>
      <c r="E59" s="78"/>
      <c r="F59" s="78"/>
      <c r="G59" s="78"/>
      <c r="H59" s="78"/>
      <c r="I59" s="78"/>
      <c r="J59" s="1"/>
    </row>
    <row r="60" spans="1:10" ht="30" customHeight="1" x14ac:dyDescent="0.25">
      <c r="A60" s="1"/>
      <c r="B60" s="78"/>
      <c r="C60" s="78"/>
      <c r="D60" s="78"/>
      <c r="E60" s="78"/>
      <c r="F60" s="78"/>
      <c r="G60" s="78"/>
      <c r="H60" s="78"/>
      <c r="I60" s="78"/>
      <c r="J60" s="1"/>
    </row>
    <row r="61" spans="1:10" ht="30" customHeight="1" x14ac:dyDescent="0.25">
      <c r="A61" s="1"/>
      <c r="B61" s="78"/>
      <c r="C61" s="78"/>
      <c r="D61" s="78"/>
      <c r="E61" s="78"/>
      <c r="F61" s="78"/>
      <c r="G61" s="78"/>
      <c r="H61" s="78"/>
      <c r="I61" s="78"/>
      <c r="J61" s="1"/>
    </row>
    <row r="62" spans="1:10" ht="30" customHeight="1" x14ac:dyDescent="0.25">
      <c r="A62" s="1"/>
      <c r="B62" s="78"/>
      <c r="C62" s="78"/>
      <c r="D62" s="78"/>
      <c r="E62" s="78"/>
      <c r="F62" s="78"/>
      <c r="G62" s="78"/>
      <c r="H62" s="78"/>
      <c r="I62" s="78"/>
      <c r="J62" s="1"/>
    </row>
    <row r="63" spans="1:10" ht="30" customHeight="1" x14ac:dyDescent="0.25">
      <c r="A63" s="1"/>
      <c r="B63" s="78"/>
      <c r="C63" s="78"/>
      <c r="D63" s="78"/>
      <c r="E63" s="78"/>
      <c r="F63" s="78"/>
      <c r="G63" s="78"/>
      <c r="H63" s="78"/>
      <c r="I63" s="78"/>
      <c r="J63" s="1"/>
    </row>
    <row r="64" spans="1:10" ht="30" customHeight="1" x14ac:dyDescent="0.25">
      <c r="A64" s="1"/>
      <c r="B64" s="78"/>
      <c r="C64" s="78"/>
      <c r="D64" s="78"/>
      <c r="E64" s="78"/>
      <c r="F64" s="78"/>
      <c r="G64" s="78"/>
      <c r="H64" s="78"/>
      <c r="I64" s="78"/>
      <c r="J64" s="1"/>
    </row>
    <row r="65" spans="1:10" ht="30" customHeight="1" x14ac:dyDescent="0.25">
      <c r="A65" s="1"/>
      <c r="B65" s="78"/>
      <c r="C65" s="78"/>
      <c r="D65" s="78"/>
      <c r="E65" s="78"/>
      <c r="F65" s="78"/>
      <c r="G65" s="78"/>
      <c r="H65" s="78"/>
      <c r="I65" s="78"/>
      <c r="J65" s="1"/>
    </row>
    <row r="66" spans="1:10" ht="30" customHeight="1" x14ac:dyDescent="0.25">
      <c r="A66" s="1"/>
      <c r="B66" s="78"/>
      <c r="C66" s="78"/>
      <c r="D66" s="78"/>
      <c r="E66" s="78"/>
      <c r="F66" s="78"/>
      <c r="G66" s="78"/>
      <c r="H66" s="78"/>
      <c r="I66" s="78"/>
      <c r="J66" s="1"/>
    </row>
    <row r="67" spans="1:10" ht="30" customHeight="1" x14ac:dyDescent="0.25">
      <c r="A67" s="1"/>
      <c r="B67" s="78"/>
      <c r="C67" s="78"/>
      <c r="D67" s="78"/>
      <c r="E67" s="78"/>
      <c r="F67" s="78"/>
      <c r="G67" s="78"/>
      <c r="H67" s="78"/>
      <c r="I67" s="78"/>
      <c r="J67" s="1"/>
    </row>
    <row r="68" spans="1:10" ht="30" customHeight="1" x14ac:dyDescent="0.25">
      <c r="A68" s="1"/>
      <c r="B68" s="78"/>
      <c r="C68" s="78"/>
      <c r="D68" s="78"/>
      <c r="E68" s="78"/>
      <c r="F68" s="78"/>
      <c r="G68" s="78"/>
      <c r="H68" s="78"/>
      <c r="I68" s="78"/>
      <c r="J68" s="1"/>
    </row>
    <row r="69" spans="1:10" ht="30" customHeight="1" x14ac:dyDescent="0.25">
      <c r="A69" s="1"/>
      <c r="B69" s="78"/>
      <c r="C69" s="78"/>
      <c r="D69" s="78"/>
      <c r="E69" s="78"/>
      <c r="F69" s="78"/>
      <c r="G69" s="78"/>
      <c r="H69" s="78"/>
      <c r="I69" s="78"/>
      <c r="J69" s="1"/>
    </row>
    <row r="70" spans="1:10" ht="30" customHeight="1" x14ac:dyDescent="0.25">
      <c r="A70" s="1"/>
      <c r="B70" s="78"/>
      <c r="C70" s="78"/>
      <c r="D70" s="78"/>
      <c r="E70" s="78"/>
      <c r="F70" s="78"/>
      <c r="G70" s="78"/>
      <c r="H70" s="78"/>
      <c r="I70" s="78"/>
      <c r="J70" s="1"/>
    </row>
    <row r="71" spans="1:10" ht="30" customHeight="1" x14ac:dyDescent="0.25">
      <c r="A71" s="1"/>
      <c r="B71" s="78"/>
      <c r="C71" s="78"/>
      <c r="D71" s="78"/>
      <c r="E71" s="78"/>
      <c r="F71" s="78"/>
      <c r="G71" s="78"/>
      <c r="H71" s="78"/>
      <c r="I71" s="78"/>
      <c r="J71" s="1"/>
    </row>
    <row r="72" spans="1:10" ht="30" customHeight="1" x14ac:dyDescent="0.25">
      <c r="A72" s="1"/>
      <c r="B72" s="78"/>
      <c r="C72" s="78"/>
      <c r="D72" s="78"/>
      <c r="E72" s="78"/>
      <c r="F72" s="78"/>
      <c r="G72" s="78"/>
      <c r="H72" s="78"/>
      <c r="I72" s="78"/>
      <c r="J72" s="1"/>
    </row>
    <row r="73" spans="1:10" ht="30" customHeight="1" x14ac:dyDescent="0.25">
      <c r="A73" s="1"/>
      <c r="B73" s="78"/>
      <c r="C73" s="78"/>
      <c r="D73" s="78"/>
      <c r="E73" s="78"/>
      <c r="F73" s="78"/>
      <c r="G73" s="78"/>
      <c r="H73" s="78"/>
      <c r="I73" s="78"/>
      <c r="J73" s="1"/>
    </row>
    <row r="74" spans="1:10" ht="30" customHeight="1" x14ac:dyDescent="0.25">
      <c r="A74" s="1"/>
      <c r="B74" s="78"/>
      <c r="C74" s="78"/>
      <c r="D74" s="78"/>
      <c r="E74" s="78"/>
      <c r="F74" s="78"/>
      <c r="G74" s="78"/>
      <c r="H74" s="78"/>
      <c r="I74" s="78"/>
      <c r="J74" s="1"/>
    </row>
    <row r="75" spans="1:10" ht="30" customHeight="1" x14ac:dyDescent="0.25">
      <c r="A75" s="1"/>
      <c r="B75" s="78"/>
      <c r="C75" s="78"/>
      <c r="D75" s="78"/>
      <c r="E75" s="78"/>
      <c r="F75" s="78"/>
      <c r="G75" s="78"/>
      <c r="H75" s="78"/>
      <c r="I75" s="78"/>
      <c r="J75" s="1"/>
    </row>
    <row r="76" spans="1:10" ht="30" customHeight="1" x14ac:dyDescent="0.25">
      <c r="A76" s="1"/>
      <c r="B76" s="78"/>
      <c r="C76" s="78"/>
      <c r="D76" s="78"/>
      <c r="E76" s="78"/>
      <c r="F76" s="78"/>
      <c r="G76" s="78"/>
      <c r="H76" s="78"/>
      <c r="I76" s="78"/>
      <c r="J76" s="1"/>
    </row>
    <row r="77" spans="1:10" ht="30" customHeight="1" x14ac:dyDescent="0.25">
      <c r="A77" s="1"/>
      <c r="B77" s="78"/>
      <c r="C77" s="78"/>
      <c r="D77" s="78"/>
      <c r="E77" s="78"/>
      <c r="F77" s="78"/>
      <c r="G77" s="78"/>
      <c r="H77" s="78"/>
      <c r="I77" s="78"/>
      <c r="J77" s="1"/>
    </row>
    <row r="78" spans="1:10" ht="30" customHeight="1" x14ac:dyDescent="0.25">
      <c r="A78" s="1"/>
      <c r="B78" s="78"/>
      <c r="C78" s="78"/>
      <c r="D78" s="78"/>
      <c r="E78" s="78"/>
      <c r="F78" s="78"/>
      <c r="G78" s="78"/>
      <c r="H78" s="78"/>
      <c r="I78" s="78"/>
      <c r="J78" s="1"/>
    </row>
    <row r="79" spans="1:10" ht="30" customHeight="1" x14ac:dyDescent="0.25">
      <c r="A79" s="1"/>
      <c r="B79" s="78"/>
      <c r="C79" s="78"/>
      <c r="D79" s="78"/>
      <c r="E79" s="78"/>
      <c r="F79" s="78"/>
      <c r="G79" s="78"/>
      <c r="H79" s="78"/>
      <c r="I79" s="78"/>
      <c r="J79" s="1"/>
    </row>
    <row r="80" spans="1:10" ht="30" customHeight="1" x14ac:dyDescent="0.25">
      <c r="A80" s="1"/>
      <c r="B80" s="78"/>
      <c r="C80" s="78"/>
      <c r="D80" s="78"/>
      <c r="E80" s="78"/>
      <c r="F80" s="78"/>
      <c r="G80" s="78"/>
      <c r="H80" s="78"/>
      <c r="I80" s="78"/>
      <c r="J80" s="1"/>
    </row>
    <row r="81" spans="1:10" ht="30" customHeight="1" x14ac:dyDescent="0.25">
      <c r="A81" s="1"/>
      <c r="B81" s="78"/>
      <c r="C81" s="78"/>
      <c r="D81" s="78"/>
      <c r="E81" s="78"/>
      <c r="F81" s="78"/>
      <c r="G81" s="78"/>
      <c r="H81" s="78"/>
      <c r="I81" s="78"/>
      <c r="J81" s="1"/>
    </row>
    <row r="82" spans="1:10" ht="30" customHeight="1" x14ac:dyDescent="0.25">
      <c r="A82" s="1"/>
      <c r="B82" s="78"/>
      <c r="C82" s="78"/>
      <c r="D82" s="78"/>
      <c r="E82" s="78"/>
      <c r="F82" s="78"/>
      <c r="G82" s="78"/>
      <c r="H82" s="78"/>
      <c r="I82" s="78"/>
      <c r="J82" s="1"/>
    </row>
    <row r="83" spans="1:10" ht="30" customHeight="1" x14ac:dyDescent="0.25">
      <c r="A83" s="1"/>
      <c r="B83" s="78"/>
      <c r="C83" s="78"/>
      <c r="D83" s="78"/>
      <c r="E83" s="78"/>
      <c r="F83" s="78"/>
      <c r="G83" s="78"/>
      <c r="H83" s="78"/>
      <c r="I83" s="78"/>
      <c r="J83" s="1"/>
    </row>
    <row r="84" spans="1:10" ht="30" customHeight="1" x14ac:dyDescent="0.25">
      <c r="A84" s="1"/>
      <c r="B84" s="78"/>
      <c r="C84" s="78"/>
      <c r="D84" s="78"/>
      <c r="E84" s="78"/>
      <c r="F84" s="78"/>
      <c r="G84" s="78"/>
      <c r="H84" s="78"/>
      <c r="I84" s="78"/>
      <c r="J84" s="1"/>
    </row>
    <row r="85" spans="1:10" ht="30" customHeight="1" x14ac:dyDescent="0.25">
      <c r="A85" s="1"/>
      <c r="B85" s="78"/>
      <c r="C85" s="78"/>
      <c r="D85" s="78"/>
      <c r="E85" s="78"/>
      <c r="F85" s="78"/>
      <c r="G85" s="78"/>
      <c r="H85" s="78"/>
      <c r="I85" s="78"/>
      <c r="J85" s="1"/>
    </row>
    <row r="86" spans="1:10" ht="30" customHeight="1" x14ac:dyDescent="0.25">
      <c r="A86" s="1"/>
      <c r="B86" s="78"/>
      <c r="C86" s="78"/>
      <c r="D86" s="78"/>
      <c r="E86" s="78"/>
      <c r="F86" s="78"/>
      <c r="G86" s="78"/>
      <c r="H86" s="78"/>
      <c r="I86" s="78"/>
      <c r="J86" s="1"/>
    </row>
    <row r="87" spans="1:10" ht="30" customHeight="1" x14ac:dyDescent="0.25">
      <c r="A87" s="1"/>
      <c r="B87" s="78"/>
      <c r="C87" s="78"/>
      <c r="D87" s="78"/>
      <c r="E87" s="78"/>
      <c r="F87" s="78"/>
      <c r="G87" s="78"/>
      <c r="H87" s="78"/>
      <c r="I87" s="78"/>
      <c r="J87" s="1"/>
    </row>
    <row r="88" spans="1:10" ht="30" customHeight="1" x14ac:dyDescent="0.25">
      <c r="A88" s="1"/>
      <c r="B88" s="78"/>
      <c r="C88" s="78"/>
      <c r="D88" s="78"/>
      <c r="E88" s="78"/>
      <c r="F88" s="78"/>
      <c r="G88" s="78"/>
      <c r="H88" s="78"/>
      <c r="I88" s="78"/>
      <c r="J88" s="1"/>
    </row>
    <row r="89" spans="1:10" ht="30" customHeight="1" x14ac:dyDescent="0.25">
      <c r="A89" s="1"/>
      <c r="B89" s="78"/>
      <c r="C89" s="78"/>
      <c r="D89" s="78"/>
      <c r="E89" s="78"/>
      <c r="F89" s="78"/>
      <c r="G89" s="78"/>
      <c r="H89" s="78"/>
      <c r="I89" s="78"/>
      <c r="J89" s="1"/>
    </row>
    <row r="90" spans="1:10" ht="30" customHeight="1" x14ac:dyDescent="0.25">
      <c r="A90" s="1"/>
      <c r="B90" s="78"/>
      <c r="C90" s="78"/>
      <c r="D90" s="78"/>
      <c r="E90" s="78"/>
      <c r="F90" s="78"/>
      <c r="G90" s="78"/>
      <c r="H90" s="78"/>
      <c r="I90" s="78"/>
      <c r="J90" s="1"/>
    </row>
    <row r="91" spans="1:10" ht="30" customHeight="1" x14ac:dyDescent="0.25">
      <c r="A91" s="1"/>
      <c r="B91" s="78"/>
      <c r="C91" s="78"/>
      <c r="D91" s="78"/>
      <c r="E91" s="78"/>
      <c r="F91" s="78"/>
      <c r="G91" s="78"/>
      <c r="H91" s="78"/>
      <c r="I91" s="78"/>
      <c r="J91" s="1"/>
    </row>
    <row r="92" spans="1:10" ht="30" customHeight="1" x14ac:dyDescent="0.25">
      <c r="A92" s="1"/>
      <c r="B92" s="78"/>
      <c r="C92" s="78"/>
      <c r="D92" s="78"/>
      <c r="E92" s="78"/>
      <c r="F92" s="78"/>
      <c r="G92" s="78"/>
      <c r="H92" s="78"/>
      <c r="I92" s="78"/>
      <c r="J92" s="1"/>
    </row>
    <row r="93" spans="1:10" ht="30" customHeight="1" x14ac:dyDescent="0.25">
      <c r="A93" s="1"/>
      <c r="B93" s="78"/>
      <c r="C93" s="78"/>
      <c r="D93" s="78"/>
      <c r="E93" s="78"/>
      <c r="F93" s="78"/>
      <c r="G93" s="78"/>
      <c r="H93" s="78"/>
      <c r="I93" s="78"/>
      <c r="J93" s="1"/>
    </row>
    <row r="94" spans="1:10" ht="30" customHeight="1" x14ac:dyDescent="0.25">
      <c r="A94" s="1"/>
      <c r="B94" s="78"/>
      <c r="C94" s="78"/>
      <c r="D94" s="78"/>
      <c r="E94" s="78"/>
      <c r="F94" s="78"/>
      <c r="G94" s="78"/>
      <c r="H94" s="78"/>
      <c r="I94" s="78"/>
      <c r="J94" s="1"/>
    </row>
    <row r="95" spans="1:10" ht="30" customHeight="1" x14ac:dyDescent="0.25">
      <c r="A95" s="1"/>
      <c r="B95" s="78"/>
      <c r="C95" s="78"/>
      <c r="D95" s="78"/>
      <c r="E95" s="78"/>
      <c r="F95" s="78"/>
      <c r="G95" s="78"/>
      <c r="H95" s="78"/>
      <c r="I95" s="78"/>
      <c r="J95" s="1"/>
    </row>
    <row r="96" spans="1:10" ht="30" customHeight="1" x14ac:dyDescent="0.25">
      <c r="A96" s="1"/>
      <c r="B96" s="78"/>
      <c r="C96" s="78"/>
      <c r="D96" s="78"/>
      <c r="E96" s="78"/>
      <c r="F96" s="78"/>
      <c r="G96" s="78"/>
      <c r="H96" s="78"/>
      <c r="I96" s="78"/>
      <c r="J96" s="1"/>
    </row>
    <row r="97" spans="1:10" ht="30" customHeight="1" x14ac:dyDescent="0.25">
      <c r="A97" s="1"/>
      <c r="B97" s="78"/>
      <c r="C97" s="78"/>
      <c r="D97" s="78"/>
      <c r="E97" s="78"/>
      <c r="F97" s="78"/>
      <c r="G97" s="78"/>
      <c r="H97" s="78"/>
      <c r="I97" s="78"/>
      <c r="J97" s="1"/>
    </row>
    <row r="98" spans="1:10" ht="30" customHeight="1" x14ac:dyDescent="0.25">
      <c r="A98" s="1"/>
      <c r="B98" s="78"/>
      <c r="C98" s="78"/>
      <c r="D98" s="78"/>
      <c r="E98" s="78"/>
      <c r="F98" s="78"/>
      <c r="G98" s="78"/>
      <c r="H98" s="78"/>
      <c r="I98" s="78"/>
      <c r="J98" s="1"/>
    </row>
    <row r="99" spans="1:10" ht="30" customHeight="1" x14ac:dyDescent="0.25">
      <c r="A99" s="1"/>
      <c r="B99" s="78"/>
      <c r="C99" s="78"/>
      <c r="D99" s="78"/>
      <c r="E99" s="78"/>
      <c r="F99" s="78"/>
      <c r="G99" s="78"/>
      <c r="H99" s="78"/>
      <c r="I99" s="78"/>
      <c r="J99" s="1"/>
    </row>
    <row r="100" spans="1:10" ht="30" customHeight="1" x14ac:dyDescent="0.25">
      <c r="A100" s="1"/>
      <c r="B100" s="78"/>
      <c r="C100" s="78"/>
      <c r="D100" s="78"/>
      <c r="E100" s="78"/>
      <c r="F100" s="78"/>
      <c r="G100" s="78"/>
      <c r="H100" s="78"/>
      <c r="I100" s="78"/>
      <c r="J100" s="1"/>
    </row>
    <row r="101" spans="1:10" ht="30" customHeight="1" x14ac:dyDescent="0.25">
      <c r="A101" s="1"/>
      <c r="B101" s="78"/>
      <c r="C101" s="78"/>
      <c r="D101" s="78"/>
      <c r="E101" s="78"/>
      <c r="F101" s="78"/>
      <c r="G101" s="78"/>
      <c r="H101" s="78"/>
      <c r="I101" s="78"/>
      <c r="J101" s="1"/>
    </row>
    <row r="102" spans="1:10" ht="30" customHeight="1" x14ac:dyDescent="0.25">
      <c r="A102" s="1"/>
      <c r="B102" s="78"/>
      <c r="C102" s="78"/>
      <c r="D102" s="78"/>
      <c r="E102" s="78"/>
      <c r="F102" s="78"/>
      <c r="G102" s="78"/>
      <c r="H102" s="78"/>
      <c r="I102" s="78"/>
      <c r="J102" s="1"/>
    </row>
    <row r="103" spans="1:10" ht="30" customHeight="1" x14ac:dyDescent="0.25">
      <c r="A103" s="1"/>
      <c r="B103" s="78"/>
      <c r="C103" s="78"/>
      <c r="D103" s="78"/>
      <c r="E103" s="78"/>
      <c r="F103" s="78"/>
      <c r="G103" s="78"/>
      <c r="H103" s="78"/>
      <c r="I103" s="78"/>
      <c r="J103" s="1"/>
    </row>
    <row r="104" spans="1:10" ht="30" customHeight="1" x14ac:dyDescent="0.25">
      <c r="A104" s="1"/>
      <c r="B104" s="78"/>
      <c r="C104" s="78"/>
      <c r="D104" s="78"/>
      <c r="E104" s="78"/>
      <c r="F104" s="78"/>
      <c r="G104" s="78"/>
      <c r="H104" s="78"/>
      <c r="I104" s="78"/>
      <c r="J104" s="1"/>
    </row>
    <row r="105" spans="1:10" ht="30" customHeight="1" x14ac:dyDescent="0.25">
      <c r="A105" s="1"/>
      <c r="B105" s="78"/>
      <c r="C105" s="78"/>
      <c r="D105" s="78"/>
      <c r="E105" s="78"/>
      <c r="F105" s="78"/>
      <c r="G105" s="78"/>
      <c r="H105" s="78"/>
      <c r="I105" s="78"/>
      <c r="J105" s="1"/>
    </row>
    <row r="106" spans="1:10" ht="30" customHeight="1" x14ac:dyDescent="0.25">
      <c r="A106" s="1"/>
      <c r="B106" s="78"/>
      <c r="C106" s="78"/>
      <c r="D106" s="78"/>
      <c r="E106" s="78"/>
      <c r="F106" s="78"/>
      <c r="G106" s="78"/>
      <c r="H106" s="78"/>
      <c r="I106" s="78"/>
      <c r="J106" s="1"/>
    </row>
    <row r="107" spans="1:10" ht="30" customHeight="1" x14ac:dyDescent="0.25">
      <c r="A107" s="1"/>
      <c r="B107" s="78"/>
      <c r="C107" s="78"/>
      <c r="D107" s="78"/>
      <c r="E107" s="78"/>
      <c r="F107" s="78"/>
      <c r="G107" s="78"/>
      <c r="H107" s="78"/>
      <c r="I107" s="78"/>
      <c r="J107" s="1"/>
    </row>
    <row r="108" spans="1:10" ht="30" customHeight="1" x14ac:dyDescent="0.25">
      <c r="A108" s="1"/>
      <c r="B108" s="78"/>
      <c r="C108" s="78"/>
      <c r="D108" s="78"/>
      <c r="E108" s="78"/>
      <c r="F108" s="78"/>
      <c r="G108" s="78"/>
      <c r="H108" s="78"/>
      <c r="I108" s="78"/>
      <c r="J108" s="1"/>
    </row>
    <row r="109" spans="1:10" ht="30" customHeight="1" x14ac:dyDescent="0.25">
      <c r="A109" s="1"/>
      <c r="B109" s="78"/>
      <c r="C109" s="78"/>
      <c r="D109" s="78"/>
      <c r="E109" s="78"/>
      <c r="F109" s="78"/>
      <c r="G109" s="78"/>
      <c r="H109" s="78"/>
      <c r="I109" s="78"/>
      <c r="J109" s="1"/>
    </row>
    <row r="110" spans="1:10" ht="30" customHeight="1" x14ac:dyDescent="0.25">
      <c r="A110" s="1"/>
      <c r="B110" s="78"/>
      <c r="C110" s="78"/>
      <c r="D110" s="78"/>
      <c r="E110" s="78"/>
      <c r="F110" s="78"/>
      <c r="G110" s="78"/>
      <c r="H110" s="78"/>
      <c r="I110" s="78"/>
      <c r="J110" s="1"/>
    </row>
    <row r="111" spans="1:10" ht="30" customHeight="1" x14ac:dyDescent="0.25">
      <c r="A111" s="1"/>
      <c r="B111" s="78"/>
      <c r="C111" s="78"/>
      <c r="D111" s="78"/>
      <c r="E111" s="78"/>
      <c r="F111" s="78"/>
      <c r="G111" s="78"/>
      <c r="H111" s="78"/>
      <c r="I111" s="78"/>
      <c r="J111" s="1"/>
    </row>
    <row r="112" spans="1:10" ht="30" customHeight="1" x14ac:dyDescent="0.25">
      <c r="A112" s="1"/>
      <c r="B112" s="78"/>
      <c r="C112" s="78"/>
      <c r="D112" s="78"/>
      <c r="E112" s="78"/>
      <c r="F112" s="78"/>
      <c r="G112" s="78"/>
      <c r="H112" s="78"/>
      <c r="I112" s="78"/>
      <c r="J112" s="1"/>
    </row>
    <row r="113" spans="1:10" ht="30" customHeight="1" x14ac:dyDescent="0.25">
      <c r="A113" s="1"/>
      <c r="B113" s="78"/>
      <c r="C113" s="78"/>
      <c r="D113" s="78"/>
      <c r="E113" s="78"/>
      <c r="F113" s="78"/>
      <c r="G113" s="78"/>
      <c r="H113" s="78"/>
      <c r="I113" s="78"/>
      <c r="J113" s="1"/>
    </row>
    <row r="114" spans="1:10" ht="30" customHeight="1" x14ac:dyDescent="0.25">
      <c r="A114" s="1"/>
      <c r="B114" s="78"/>
      <c r="C114" s="78"/>
      <c r="D114" s="78"/>
      <c r="E114" s="78"/>
      <c r="F114" s="78"/>
      <c r="G114" s="78"/>
      <c r="H114" s="78"/>
      <c r="I114" s="78"/>
      <c r="J114" s="1"/>
    </row>
    <row r="115" spans="1:10" ht="30" customHeight="1" x14ac:dyDescent="0.25">
      <c r="A115" s="1"/>
      <c r="B115" s="78"/>
      <c r="C115" s="78"/>
      <c r="D115" s="78"/>
      <c r="E115" s="78"/>
      <c r="F115" s="78"/>
      <c r="G115" s="78"/>
      <c r="H115" s="78"/>
      <c r="I115" s="78"/>
      <c r="J115" s="1"/>
    </row>
    <row r="116" spans="1:10" ht="30" customHeight="1" x14ac:dyDescent="0.25">
      <c r="A116" s="1"/>
      <c r="B116" s="78"/>
      <c r="C116" s="78"/>
      <c r="D116" s="78"/>
      <c r="E116" s="78"/>
      <c r="F116" s="78"/>
      <c r="G116" s="78"/>
      <c r="H116" s="78"/>
      <c r="I116" s="78"/>
      <c r="J116" s="1"/>
    </row>
    <row r="117" spans="1:10" ht="30" customHeight="1" x14ac:dyDescent="0.25">
      <c r="A117" s="1"/>
      <c r="B117" s="78"/>
      <c r="C117" s="78"/>
      <c r="D117" s="78"/>
      <c r="E117" s="78"/>
      <c r="F117" s="78"/>
      <c r="G117" s="78"/>
      <c r="H117" s="78"/>
      <c r="I117" s="78"/>
      <c r="J117" s="1"/>
    </row>
    <row r="118" spans="1:10" ht="30" customHeight="1" x14ac:dyDescent="0.25">
      <c r="A118" s="1"/>
      <c r="B118" s="78"/>
      <c r="C118" s="78"/>
      <c r="D118" s="78"/>
      <c r="E118" s="78"/>
      <c r="F118" s="78"/>
      <c r="G118" s="78"/>
      <c r="H118" s="78"/>
      <c r="I118" s="78"/>
      <c r="J118" s="1"/>
    </row>
    <row r="119" spans="1:10" ht="30" customHeight="1" x14ac:dyDescent="0.25">
      <c r="A119" s="1"/>
      <c r="B119" s="78"/>
      <c r="C119" s="78"/>
      <c r="D119" s="78"/>
      <c r="E119" s="78"/>
      <c r="F119" s="78"/>
      <c r="G119" s="78"/>
      <c r="H119" s="78"/>
      <c r="I119" s="78"/>
      <c r="J119" s="1"/>
    </row>
    <row r="120" spans="1:10" ht="30" customHeight="1" x14ac:dyDescent="0.25">
      <c r="A120" s="1"/>
      <c r="B120" s="78"/>
      <c r="C120" s="78"/>
      <c r="D120" s="78"/>
      <c r="E120" s="78"/>
      <c r="F120" s="78"/>
      <c r="G120" s="78"/>
      <c r="H120" s="78"/>
      <c r="I120" s="78"/>
      <c r="J120" s="1"/>
    </row>
    <row r="121" spans="1:10" ht="30" customHeight="1" x14ac:dyDescent="0.25">
      <c r="A121" s="1"/>
      <c r="B121" s="78"/>
      <c r="C121" s="78"/>
      <c r="D121" s="78"/>
      <c r="E121" s="78"/>
      <c r="F121" s="78"/>
      <c r="G121" s="78"/>
      <c r="H121" s="78"/>
      <c r="I121" s="78"/>
      <c r="J121" s="1"/>
    </row>
    <row r="122" spans="1:10" ht="30" customHeight="1" x14ac:dyDescent="0.25">
      <c r="A122" s="1"/>
      <c r="B122" s="78"/>
      <c r="C122" s="78"/>
      <c r="D122" s="78"/>
      <c r="E122" s="78"/>
      <c r="F122" s="78"/>
      <c r="G122" s="78"/>
      <c r="H122" s="78"/>
      <c r="I122" s="78"/>
      <c r="J122" s="1"/>
    </row>
    <row r="123" spans="1:10" ht="30" customHeight="1" x14ac:dyDescent="0.25">
      <c r="A123" s="1"/>
      <c r="B123" s="78"/>
      <c r="C123" s="78"/>
      <c r="D123" s="78"/>
      <c r="E123" s="78"/>
      <c r="F123" s="78"/>
      <c r="G123" s="78"/>
      <c r="H123" s="78"/>
      <c r="I123" s="78"/>
      <c r="J123" s="1"/>
    </row>
    <row r="124" spans="1:10" ht="30" customHeight="1" x14ac:dyDescent="0.25">
      <c r="A124" s="1"/>
      <c r="B124" s="78"/>
      <c r="C124" s="78"/>
      <c r="D124" s="78"/>
      <c r="E124" s="78"/>
      <c r="F124" s="78"/>
      <c r="G124" s="78"/>
      <c r="H124" s="78"/>
      <c r="I124" s="78"/>
      <c r="J124" s="1"/>
    </row>
    <row r="125" spans="1:10" ht="30" customHeight="1" x14ac:dyDescent="0.25">
      <c r="A125" s="1"/>
      <c r="B125" s="78"/>
      <c r="C125" s="78"/>
      <c r="D125" s="78"/>
      <c r="E125" s="78"/>
      <c r="F125" s="78"/>
      <c r="G125" s="78"/>
      <c r="H125" s="78"/>
      <c r="I125" s="78"/>
      <c r="J125" s="1"/>
    </row>
    <row r="126" spans="1:10" ht="30" customHeight="1" x14ac:dyDescent="0.25">
      <c r="A126" s="1"/>
      <c r="B126" s="78"/>
      <c r="C126" s="78"/>
      <c r="D126" s="78"/>
      <c r="E126" s="78"/>
      <c r="F126" s="78"/>
      <c r="G126" s="78"/>
      <c r="H126" s="78"/>
      <c r="I126" s="78"/>
      <c r="J126" s="1"/>
    </row>
    <row r="127" spans="1:10" ht="30" customHeight="1" x14ac:dyDescent="0.25">
      <c r="A127" s="1"/>
      <c r="B127" s="78"/>
      <c r="C127" s="78"/>
      <c r="D127" s="78"/>
      <c r="E127" s="78"/>
      <c r="F127" s="78"/>
      <c r="G127" s="78"/>
      <c r="H127" s="78"/>
      <c r="I127" s="78"/>
      <c r="J127" s="1"/>
    </row>
    <row r="128" spans="1:10" ht="30" customHeight="1" x14ac:dyDescent="0.25">
      <c r="A128" s="1"/>
      <c r="B128" s="78"/>
      <c r="C128" s="78"/>
      <c r="D128" s="78"/>
      <c r="E128" s="78"/>
      <c r="F128" s="78"/>
      <c r="G128" s="78"/>
      <c r="H128" s="78"/>
      <c r="I128" s="78"/>
      <c r="J128" s="1"/>
    </row>
    <row r="129" spans="1:10" ht="30" customHeight="1" x14ac:dyDescent="0.25">
      <c r="A129" s="1"/>
      <c r="B129" s="78"/>
      <c r="C129" s="78"/>
      <c r="D129" s="78"/>
      <c r="E129" s="78"/>
      <c r="F129" s="78"/>
      <c r="G129" s="78"/>
      <c r="H129" s="78"/>
      <c r="I129" s="78"/>
      <c r="J129" s="1"/>
    </row>
    <row r="130" spans="1:10" ht="30" customHeight="1" x14ac:dyDescent="0.25">
      <c r="A130" s="1"/>
      <c r="B130" s="78"/>
      <c r="C130" s="78"/>
      <c r="D130" s="78"/>
      <c r="E130" s="78"/>
      <c r="F130" s="78"/>
      <c r="G130" s="78"/>
      <c r="H130" s="78"/>
      <c r="I130" s="78"/>
      <c r="J130" s="1"/>
    </row>
    <row r="131" spans="1:10" ht="30" customHeight="1" x14ac:dyDescent="0.25">
      <c r="A131" s="1"/>
      <c r="B131" s="78"/>
      <c r="C131" s="78"/>
      <c r="D131" s="78"/>
      <c r="E131" s="78"/>
      <c r="F131" s="78"/>
      <c r="G131" s="78"/>
      <c r="H131" s="78"/>
      <c r="I131" s="78"/>
      <c r="J131" s="1"/>
    </row>
    <row r="132" spans="1:10" ht="30" customHeight="1" x14ac:dyDescent="0.25">
      <c r="A132" s="1"/>
      <c r="B132" s="78"/>
      <c r="C132" s="78"/>
      <c r="D132" s="78"/>
      <c r="E132" s="78"/>
      <c r="F132" s="78"/>
      <c r="G132" s="78"/>
      <c r="H132" s="78"/>
      <c r="I132" s="78"/>
      <c r="J132" s="1"/>
    </row>
    <row r="133" spans="1:10" ht="30" customHeight="1" x14ac:dyDescent="0.25">
      <c r="A133" s="1"/>
      <c r="B133" s="78"/>
      <c r="C133" s="78"/>
      <c r="D133" s="78"/>
      <c r="E133" s="78"/>
      <c r="F133" s="78"/>
      <c r="G133" s="78"/>
      <c r="H133" s="78"/>
      <c r="I133" s="78"/>
      <c r="J133" s="1"/>
    </row>
    <row r="134" spans="1:10" ht="30" customHeight="1" x14ac:dyDescent="0.25">
      <c r="A134" s="1"/>
      <c r="B134" s="78"/>
      <c r="C134" s="78"/>
      <c r="D134" s="78"/>
      <c r="E134" s="78"/>
      <c r="F134" s="78"/>
      <c r="G134" s="78"/>
      <c r="H134" s="78"/>
      <c r="I134" s="78"/>
      <c r="J134" s="1"/>
    </row>
    <row r="135" spans="1:10" ht="30" customHeight="1" x14ac:dyDescent="0.25">
      <c r="A135" s="1"/>
      <c r="B135" s="78"/>
      <c r="C135" s="78"/>
      <c r="D135" s="78"/>
      <c r="E135" s="78"/>
      <c r="F135" s="78"/>
      <c r="G135" s="78"/>
      <c r="H135" s="78"/>
      <c r="I135" s="78"/>
      <c r="J135" s="1"/>
    </row>
    <row r="136" spans="1:10" ht="30" customHeight="1" x14ac:dyDescent="0.25">
      <c r="A136" s="1"/>
      <c r="B136" s="78"/>
      <c r="C136" s="78"/>
      <c r="D136" s="78"/>
      <c r="E136" s="78"/>
      <c r="F136" s="78"/>
      <c r="G136" s="78"/>
      <c r="H136" s="78"/>
      <c r="I136" s="78"/>
      <c r="J136" s="1"/>
    </row>
    <row r="137" spans="1:10" ht="30" customHeight="1" x14ac:dyDescent="0.25">
      <c r="A137" s="1"/>
      <c r="B137" s="78"/>
      <c r="C137" s="78"/>
      <c r="D137" s="78"/>
      <c r="E137" s="78"/>
      <c r="F137" s="78"/>
      <c r="G137" s="78"/>
      <c r="H137" s="78"/>
      <c r="I137" s="78"/>
      <c r="J137" s="1"/>
    </row>
    <row r="138" spans="1:10" ht="30" customHeight="1" x14ac:dyDescent="0.25">
      <c r="A138" s="1"/>
      <c r="B138" s="78"/>
      <c r="C138" s="78"/>
      <c r="D138" s="78"/>
      <c r="E138" s="78"/>
      <c r="F138" s="78"/>
      <c r="G138" s="78"/>
      <c r="H138" s="78"/>
      <c r="I138" s="78"/>
      <c r="J138" s="1"/>
    </row>
    <row r="139" spans="1:10" ht="30" customHeight="1" x14ac:dyDescent="0.25">
      <c r="A139" s="1"/>
      <c r="B139" s="78"/>
      <c r="C139" s="78"/>
      <c r="D139" s="78"/>
      <c r="E139" s="78"/>
      <c r="F139" s="78"/>
      <c r="G139" s="78"/>
      <c r="H139" s="78"/>
      <c r="I139" s="78"/>
      <c r="J139" s="1"/>
    </row>
    <row r="140" spans="1:10" ht="30" customHeight="1" x14ac:dyDescent="0.25">
      <c r="A140" s="1"/>
      <c r="B140" s="78"/>
      <c r="C140" s="78"/>
      <c r="D140" s="78"/>
      <c r="E140" s="78"/>
      <c r="F140" s="78"/>
      <c r="G140" s="78"/>
      <c r="H140" s="78"/>
      <c r="I140" s="78"/>
      <c r="J140" s="1"/>
    </row>
    <row r="141" spans="1:10" ht="30" customHeight="1" x14ac:dyDescent="0.25">
      <c r="A141" s="1"/>
      <c r="B141" s="78"/>
      <c r="C141" s="78"/>
      <c r="D141" s="78"/>
      <c r="E141" s="78"/>
      <c r="F141" s="78"/>
      <c r="G141" s="78"/>
      <c r="H141" s="78"/>
      <c r="I141" s="78"/>
      <c r="J141" s="1"/>
    </row>
    <row r="142" spans="1:10" ht="30" customHeight="1" x14ac:dyDescent="0.25">
      <c r="A142" s="1"/>
      <c r="B142" s="78"/>
      <c r="C142" s="78"/>
      <c r="D142" s="78"/>
      <c r="E142" s="78"/>
      <c r="F142" s="78"/>
      <c r="G142" s="78"/>
      <c r="H142" s="78"/>
      <c r="I142" s="78"/>
      <c r="J142" s="1"/>
    </row>
    <row r="143" spans="1:10" ht="30" customHeight="1" x14ac:dyDescent="0.25">
      <c r="A143" s="1"/>
      <c r="B143" s="78"/>
      <c r="C143" s="78"/>
      <c r="D143" s="78"/>
      <c r="E143" s="78"/>
      <c r="F143" s="78"/>
      <c r="G143" s="78"/>
      <c r="H143" s="78"/>
      <c r="I143" s="78"/>
      <c r="J143" s="1"/>
    </row>
    <row r="144" spans="1:10" ht="30" customHeight="1" x14ac:dyDescent="0.25">
      <c r="A144" s="1"/>
      <c r="B144" s="78"/>
      <c r="C144" s="78"/>
      <c r="D144" s="78"/>
      <c r="E144" s="78"/>
      <c r="F144" s="78"/>
      <c r="G144" s="78"/>
      <c r="H144" s="78"/>
      <c r="I144" s="78"/>
      <c r="J144" s="1"/>
    </row>
    <row r="145" spans="1:10" ht="30" customHeight="1" x14ac:dyDescent="0.25">
      <c r="A145" s="1"/>
      <c r="B145" s="78"/>
      <c r="C145" s="78"/>
      <c r="D145" s="78"/>
      <c r="E145" s="78"/>
      <c r="F145" s="78"/>
      <c r="G145" s="78"/>
      <c r="H145" s="78"/>
      <c r="I145" s="78"/>
      <c r="J145" s="1"/>
    </row>
    <row r="146" spans="1:10" ht="30" customHeight="1" x14ac:dyDescent="0.25">
      <c r="A146" s="1"/>
      <c r="B146" s="78"/>
      <c r="C146" s="78"/>
      <c r="D146" s="78"/>
      <c r="E146" s="78"/>
      <c r="F146" s="78"/>
      <c r="G146" s="78"/>
      <c r="H146" s="78"/>
      <c r="I146" s="78"/>
      <c r="J146" s="1"/>
    </row>
    <row r="147" spans="1:10" ht="30" customHeight="1" x14ac:dyDescent="0.25">
      <c r="A147" s="1"/>
      <c r="B147" s="78"/>
      <c r="C147" s="78"/>
      <c r="D147" s="78"/>
      <c r="E147" s="78"/>
      <c r="F147" s="78"/>
      <c r="G147" s="78"/>
      <c r="H147" s="78"/>
      <c r="I147" s="78"/>
      <c r="J147" s="1"/>
    </row>
    <row r="148" spans="1:10" ht="30" customHeight="1" x14ac:dyDescent="0.25">
      <c r="A148" s="1"/>
      <c r="B148" s="78"/>
      <c r="C148" s="78"/>
      <c r="D148" s="78"/>
      <c r="E148" s="78"/>
      <c r="F148" s="78"/>
      <c r="G148" s="78"/>
      <c r="H148" s="78"/>
      <c r="I148" s="78"/>
      <c r="J148" s="1"/>
    </row>
    <row r="149" spans="1:10" ht="30" customHeight="1" x14ac:dyDescent="0.25">
      <c r="A149" s="1"/>
      <c r="B149" s="78"/>
      <c r="C149" s="78"/>
      <c r="D149" s="78"/>
      <c r="E149" s="78"/>
      <c r="F149" s="78"/>
      <c r="G149" s="78"/>
      <c r="H149" s="78"/>
      <c r="I149" s="78"/>
      <c r="J149" s="1"/>
    </row>
    <row r="150" spans="1:10" ht="30" customHeight="1" x14ac:dyDescent="0.25">
      <c r="A150" s="1"/>
      <c r="B150" s="78"/>
      <c r="C150" s="78"/>
      <c r="D150" s="78"/>
      <c r="E150" s="78"/>
      <c r="F150" s="78"/>
      <c r="G150" s="78"/>
      <c r="H150" s="78"/>
      <c r="I150" s="78"/>
      <c r="J150" s="1"/>
    </row>
    <row r="151" spans="1:10" ht="30" customHeight="1" x14ac:dyDescent="0.25">
      <c r="A151" s="1"/>
      <c r="B151" s="78"/>
      <c r="C151" s="78"/>
      <c r="D151" s="78"/>
      <c r="E151" s="78"/>
      <c r="F151" s="78"/>
      <c r="G151" s="78"/>
      <c r="H151" s="78"/>
      <c r="I151" s="78"/>
      <c r="J151" s="1"/>
    </row>
    <row r="152" spans="1:10" ht="30" customHeight="1" x14ac:dyDescent="0.25">
      <c r="A152" s="1"/>
      <c r="B152" s="78"/>
      <c r="C152" s="78"/>
      <c r="D152" s="78"/>
      <c r="E152" s="78"/>
      <c r="F152" s="78"/>
      <c r="G152" s="78"/>
      <c r="H152" s="78"/>
      <c r="I152" s="78"/>
      <c r="J152" s="1"/>
    </row>
    <row r="153" spans="1:10" ht="30" customHeight="1" x14ac:dyDescent="0.25">
      <c r="A153" s="1"/>
      <c r="B153" s="78"/>
      <c r="C153" s="78"/>
      <c r="D153" s="78"/>
      <c r="E153" s="78"/>
      <c r="F153" s="78"/>
      <c r="G153" s="78"/>
      <c r="H153" s="78"/>
      <c r="I153" s="78"/>
      <c r="J153" s="1"/>
    </row>
    <row r="154" spans="1:10" ht="30" customHeight="1" x14ac:dyDescent="0.25">
      <c r="A154" s="1"/>
      <c r="B154" s="78"/>
      <c r="C154" s="78"/>
      <c r="D154" s="78"/>
      <c r="E154" s="78"/>
      <c r="F154" s="78"/>
      <c r="G154" s="78"/>
      <c r="H154" s="78"/>
      <c r="I154" s="78"/>
      <c r="J154" s="1"/>
    </row>
    <row r="155" spans="1:10" ht="30" customHeight="1" x14ac:dyDescent="0.25">
      <c r="A155" s="1"/>
      <c r="B155" s="78"/>
      <c r="C155" s="78"/>
      <c r="D155" s="78"/>
      <c r="E155" s="78"/>
      <c r="F155" s="78"/>
      <c r="G155" s="78"/>
      <c r="H155" s="78"/>
      <c r="I155" s="78"/>
      <c r="J155" s="1"/>
    </row>
    <row r="156" spans="1:10" ht="30" customHeight="1" x14ac:dyDescent="0.25">
      <c r="A156" s="1"/>
      <c r="B156" s="78"/>
      <c r="C156" s="78"/>
      <c r="D156" s="78"/>
      <c r="E156" s="78"/>
      <c r="F156" s="78"/>
      <c r="G156" s="78"/>
      <c r="H156" s="78"/>
      <c r="I156" s="78"/>
      <c r="J156" s="1"/>
    </row>
    <row r="157" spans="1:10" ht="30" customHeight="1" x14ac:dyDescent="0.25">
      <c r="A157" s="1"/>
      <c r="B157" s="78"/>
      <c r="C157" s="78"/>
      <c r="D157" s="78"/>
      <c r="E157" s="78"/>
      <c r="F157" s="78"/>
      <c r="G157" s="78"/>
      <c r="H157" s="78"/>
      <c r="I157" s="78"/>
      <c r="J157" s="1"/>
    </row>
    <row r="158" spans="1:10" ht="30" customHeight="1" x14ac:dyDescent="0.25">
      <c r="A158" s="1"/>
      <c r="B158" s="78"/>
      <c r="C158" s="78"/>
      <c r="D158" s="78"/>
      <c r="E158" s="78"/>
      <c r="F158" s="78"/>
      <c r="G158" s="78"/>
      <c r="H158" s="78"/>
      <c r="I158" s="78"/>
      <c r="J158" s="1"/>
    </row>
    <row r="159" spans="1:10" ht="30" customHeight="1" x14ac:dyDescent="0.25">
      <c r="A159" s="1"/>
      <c r="B159" s="78"/>
      <c r="C159" s="78"/>
      <c r="D159" s="78"/>
      <c r="E159" s="78"/>
      <c r="F159" s="78"/>
      <c r="G159" s="78"/>
      <c r="H159" s="78"/>
      <c r="I159" s="78"/>
      <c r="J159" s="1"/>
    </row>
    <row r="160" spans="1:10" ht="30" customHeight="1" x14ac:dyDescent="0.25">
      <c r="A160" s="1"/>
      <c r="B160" s="78"/>
      <c r="C160" s="78"/>
      <c r="D160" s="78"/>
      <c r="E160" s="78"/>
      <c r="F160" s="78"/>
      <c r="G160" s="78"/>
      <c r="H160" s="78"/>
      <c r="I160" s="78"/>
      <c r="J160" s="1"/>
    </row>
    <row r="161" spans="1:10" ht="30" customHeight="1" x14ac:dyDescent="0.25">
      <c r="A161" s="1"/>
      <c r="B161" s="78"/>
      <c r="C161" s="78"/>
      <c r="D161" s="78"/>
      <c r="E161" s="78"/>
      <c r="F161" s="78"/>
      <c r="G161" s="78"/>
      <c r="H161" s="78"/>
      <c r="I161" s="78"/>
      <c r="J161" s="1"/>
    </row>
    <row r="162" spans="1:10" ht="30" customHeight="1" x14ac:dyDescent="0.25">
      <c r="A162" s="1"/>
      <c r="B162" s="78"/>
      <c r="C162" s="78"/>
      <c r="D162" s="78"/>
      <c r="E162" s="78"/>
      <c r="F162" s="78"/>
      <c r="G162" s="78"/>
      <c r="H162" s="78"/>
      <c r="I162" s="78"/>
      <c r="J162" s="1"/>
    </row>
    <row r="163" spans="1:10" ht="30" customHeight="1" x14ac:dyDescent="0.25">
      <c r="A163" s="1"/>
      <c r="B163" s="78"/>
      <c r="C163" s="78"/>
      <c r="D163" s="78"/>
      <c r="E163" s="78"/>
      <c r="F163" s="78"/>
      <c r="G163" s="78"/>
      <c r="H163" s="78"/>
      <c r="I163" s="78"/>
      <c r="J163" s="1"/>
    </row>
    <row r="164" spans="1:10" ht="30" customHeight="1" x14ac:dyDescent="0.25">
      <c r="A164" s="1"/>
      <c r="B164" s="78"/>
      <c r="C164" s="78"/>
      <c r="D164" s="78"/>
      <c r="E164" s="78"/>
      <c r="F164" s="78"/>
      <c r="G164" s="78"/>
      <c r="H164" s="78"/>
      <c r="I164" s="78"/>
      <c r="J164" s="1"/>
    </row>
    <row r="165" spans="1:10" ht="30" customHeight="1" x14ac:dyDescent="0.25">
      <c r="A165" s="1"/>
      <c r="B165" s="78"/>
      <c r="C165" s="78"/>
      <c r="D165" s="78"/>
      <c r="E165" s="78"/>
      <c r="F165" s="78"/>
      <c r="G165" s="78"/>
      <c r="H165" s="78"/>
      <c r="I165" s="78"/>
      <c r="J165" s="1"/>
    </row>
    <row r="166" spans="1:10" ht="30" customHeight="1" x14ac:dyDescent="0.25">
      <c r="A166" s="1"/>
      <c r="B166" s="78"/>
      <c r="C166" s="78"/>
      <c r="D166" s="78"/>
      <c r="E166" s="78"/>
      <c r="F166" s="78"/>
      <c r="G166" s="78"/>
      <c r="H166" s="78"/>
      <c r="I166" s="78"/>
      <c r="J166" s="1"/>
    </row>
    <row r="167" spans="1:10" ht="30" customHeight="1" x14ac:dyDescent="0.25">
      <c r="A167" s="1"/>
      <c r="B167" s="78"/>
      <c r="C167" s="78"/>
      <c r="D167" s="78"/>
      <c r="E167" s="78"/>
      <c r="F167" s="78"/>
      <c r="G167" s="78"/>
      <c r="H167" s="78"/>
      <c r="I167" s="78"/>
      <c r="J167" s="1"/>
    </row>
    <row r="168" spans="1:10" ht="30" customHeight="1" x14ac:dyDescent="0.25">
      <c r="A168" s="1"/>
      <c r="B168" s="78"/>
      <c r="C168" s="78"/>
      <c r="D168" s="78"/>
      <c r="E168" s="78"/>
      <c r="F168" s="78"/>
      <c r="G168" s="78"/>
      <c r="H168" s="78"/>
      <c r="I168" s="78"/>
      <c r="J168" s="1"/>
    </row>
    <row r="169" spans="1:10" ht="30" customHeight="1" x14ac:dyDescent="0.25">
      <c r="A169" s="1"/>
      <c r="B169" s="78"/>
      <c r="C169" s="78"/>
      <c r="D169" s="78"/>
      <c r="E169" s="78"/>
      <c r="F169" s="78"/>
      <c r="G169" s="78"/>
      <c r="H169" s="78"/>
      <c r="I169" s="78"/>
      <c r="J169" s="1"/>
    </row>
    <row r="170" spans="1:10" ht="30" customHeight="1" x14ac:dyDescent="0.25">
      <c r="A170" s="1"/>
      <c r="B170" s="78"/>
      <c r="C170" s="78"/>
      <c r="D170" s="78"/>
      <c r="E170" s="78"/>
      <c r="F170" s="78"/>
      <c r="G170" s="78"/>
      <c r="H170" s="78"/>
      <c r="I170" s="78"/>
      <c r="J170" s="1"/>
    </row>
    <row r="171" spans="1:10" ht="30" customHeight="1" x14ac:dyDescent="0.25">
      <c r="A171" s="1"/>
      <c r="B171" s="78"/>
      <c r="C171" s="78"/>
      <c r="D171" s="78"/>
      <c r="E171" s="78"/>
      <c r="F171" s="78"/>
      <c r="G171" s="78"/>
      <c r="H171" s="78"/>
      <c r="I171" s="78"/>
      <c r="J171" s="1"/>
    </row>
    <row r="172" spans="1:10" ht="30" customHeight="1" x14ac:dyDescent="0.25">
      <c r="A172" s="1"/>
      <c r="B172" s="78"/>
      <c r="C172" s="78"/>
      <c r="D172" s="78"/>
      <c r="E172" s="78"/>
      <c r="F172" s="78"/>
      <c r="G172" s="78"/>
      <c r="H172" s="78"/>
      <c r="I172" s="78"/>
      <c r="J172" s="1"/>
    </row>
    <row r="173" spans="1:10" ht="30" customHeight="1" x14ac:dyDescent="0.25">
      <c r="A173" s="1"/>
      <c r="B173" s="78"/>
      <c r="C173" s="78"/>
      <c r="D173" s="78"/>
      <c r="E173" s="78"/>
      <c r="F173" s="78"/>
      <c r="G173" s="78"/>
      <c r="H173" s="78"/>
      <c r="I173" s="78"/>
      <c r="J173" s="1"/>
    </row>
    <row r="174" spans="1:10" ht="30" customHeight="1" x14ac:dyDescent="0.25">
      <c r="A174" s="1"/>
      <c r="B174" s="78"/>
      <c r="C174" s="78"/>
      <c r="D174" s="78"/>
      <c r="E174" s="78"/>
      <c r="F174" s="78"/>
      <c r="G174" s="78"/>
      <c r="H174" s="78"/>
      <c r="I174" s="78"/>
      <c r="J174" s="1"/>
    </row>
    <row r="175" spans="1:10" ht="30" customHeight="1" x14ac:dyDescent="0.25">
      <c r="A175" s="1"/>
      <c r="B175" s="78"/>
      <c r="C175" s="78"/>
      <c r="D175" s="78"/>
      <c r="E175" s="78"/>
      <c r="F175" s="78"/>
      <c r="G175" s="78"/>
      <c r="H175" s="78"/>
      <c r="I175" s="78"/>
      <c r="J175" s="1"/>
    </row>
    <row r="176" spans="1:10" ht="30" customHeight="1" x14ac:dyDescent="0.25">
      <c r="A176" s="1"/>
      <c r="B176" s="78"/>
      <c r="C176" s="78"/>
      <c r="D176" s="78"/>
      <c r="E176" s="78"/>
      <c r="F176" s="78"/>
      <c r="G176" s="78"/>
      <c r="H176" s="78"/>
      <c r="I176" s="78"/>
      <c r="J176" s="1"/>
    </row>
    <row r="177" spans="1:10" ht="30" customHeight="1" x14ac:dyDescent="0.25">
      <c r="A177" s="1"/>
      <c r="B177" s="78"/>
      <c r="C177" s="78"/>
      <c r="D177" s="78"/>
      <c r="E177" s="78"/>
      <c r="F177" s="78"/>
      <c r="G177" s="78"/>
      <c r="H177" s="78"/>
      <c r="I177" s="78"/>
      <c r="J177" s="1"/>
    </row>
    <row r="178" spans="1:10" ht="30" customHeight="1" x14ac:dyDescent="0.25">
      <c r="A178" s="1"/>
      <c r="B178" s="78"/>
      <c r="C178" s="78"/>
      <c r="D178" s="78"/>
      <c r="E178" s="78"/>
      <c r="F178" s="78"/>
      <c r="G178" s="78"/>
      <c r="H178" s="78"/>
      <c r="I178" s="78"/>
      <c r="J178" s="1"/>
    </row>
    <row r="179" spans="1:10" ht="30" customHeight="1" x14ac:dyDescent="0.25">
      <c r="A179" s="1"/>
      <c r="B179" s="78"/>
      <c r="C179" s="78"/>
      <c r="D179" s="78"/>
      <c r="E179" s="78"/>
      <c r="F179" s="78"/>
      <c r="G179" s="78"/>
      <c r="H179" s="78"/>
      <c r="I179" s="78"/>
      <c r="J179" s="1"/>
    </row>
    <row r="180" spans="1:10" ht="30" customHeight="1" x14ac:dyDescent="0.25">
      <c r="A180" s="1"/>
      <c r="B180" s="78"/>
      <c r="C180" s="78"/>
      <c r="D180" s="78"/>
      <c r="E180" s="78"/>
      <c r="F180" s="78"/>
      <c r="G180" s="78"/>
      <c r="H180" s="78"/>
      <c r="I180" s="78"/>
      <c r="J180" s="1"/>
    </row>
    <row r="181" spans="1:10" ht="30" customHeight="1" x14ac:dyDescent="0.25">
      <c r="A181" s="1"/>
      <c r="B181" s="78"/>
      <c r="C181" s="78"/>
      <c r="D181" s="78"/>
      <c r="E181" s="78"/>
      <c r="F181" s="78"/>
      <c r="G181" s="78"/>
      <c r="H181" s="78"/>
      <c r="I181" s="78"/>
      <c r="J181" s="1"/>
    </row>
    <row r="182" spans="1:10" ht="30" customHeight="1" x14ac:dyDescent="0.25">
      <c r="A182" s="1"/>
      <c r="B182" s="78"/>
      <c r="C182" s="78"/>
      <c r="D182" s="78"/>
      <c r="E182" s="78"/>
      <c r="F182" s="78"/>
      <c r="G182" s="78"/>
      <c r="H182" s="78"/>
      <c r="I182" s="78"/>
      <c r="J182" s="1"/>
    </row>
    <row r="183" spans="1:10" ht="30" customHeight="1" x14ac:dyDescent="0.25">
      <c r="A183" s="1"/>
      <c r="B183" s="78"/>
      <c r="C183" s="78"/>
      <c r="D183" s="78"/>
      <c r="E183" s="78"/>
      <c r="F183" s="78"/>
      <c r="G183" s="78"/>
      <c r="H183" s="78"/>
      <c r="I183" s="78"/>
      <c r="J183" s="1"/>
    </row>
    <row r="184" spans="1:10" ht="30" customHeight="1" x14ac:dyDescent="0.25">
      <c r="A184" s="1"/>
      <c r="B184" s="78"/>
      <c r="C184" s="78"/>
      <c r="D184" s="78"/>
      <c r="E184" s="78"/>
      <c r="F184" s="78"/>
      <c r="G184" s="78"/>
      <c r="H184" s="78"/>
      <c r="I184" s="78"/>
      <c r="J184" s="1"/>
    </row>
    <row r="185" spans="1:10" ht="30" customHeight="1" x14ac:dyDescent="0.25">
      <c r="A185" s="1"/>
      <c r="B185" s="78"/>
      <c r="C185" s="78"/>
      <c r="D185" s="78"/>
      <c r="E185" s="78"/>
      <c r="F185" s="78"/>
      <c r="G185" s="78"/>
      <c r="H185" s="78"/>
      <c r="I185" s="78"/>
      <c r="J185" s="1"/>
    </row>
    <row r="186" spans="1:10" ht="30" customHeight="1" x14ac:dyDescent="0.25">
      <c r="A186" s="1"/>
      <c r="B186" s="78"/>
      <c r="C186" s="78"/>
      <c r="D186" s="78"/>
      <c r="E186" s="78"/>
      <c r="F186" s="78"/>
      <c r="G186" s="78"/>
      <c r="H186" s="78"/>
      <c r="I186" s="78"/>
      <c r="J186" s="1"/>
    </row>
    <row r="187" spans="1:10" ht="30" customHeight="1" x14ac:dyDescent="0.25">
      <c r="A187" s="1"/>
      <c r="B187" s="78"/>
      <c r="C187" s="78"/>
      <c r="D187" s="78"/>
      <c r="E187" s="78"/>
      <c r="F187" s="78"/>
      <c r="G187" s="78"/>
      <c r="H187" s="78"/>
      <c r="I187" s="78"/>
      <c r="J187" s="1"/>
    </row>
    <row r="188" spans="1:10" ht="30" customHeight="1" x14ac:dyDescent="0.25">
      <c r="A188" s="1"/>
      <c r="B188" s="78"/>
      <c r="C188" s="78"/>
      <c r="D188" s="78"/>
      <c r="E188" s="78"/>
      <c r="F188" s="78"/>
      <c r="G188" s="78"/>
      <c r="H188" s="78"/>
      <c r="I188" s="78"/>
      <c r="J188" s="1"/>
    </row>
    <row r="189" spans="1:10" ht="30" customHeight="1" x14ac:dyDescent="0.25">
      <c r="A189" s="1"/>
      <c r="B189" s="78"/>
      <c r="C189" s="78"/>
      <c r="D189" s="78"/>
      <c r="E189" s="78"/>
      <c r="F189" s="78"/>
      <c r="G189" s="78"/>
      <c r="H189" s="78"/>
      <c r="I189" s="78"/>
      <c r="J189" s="1"/>
    </row>
    <row r="190" spans="1:10" ht="30" customHeight="1" x14ac:dyDescent="0.25">
      <c r="A190" s="1"/>
      <c r="B190" s="78"/>
      <c r="C190" s="78"/>
      <c r="D190" s="78"/>
      <c r="E190" s="78"/>
      <c r="F190" s="78"/>
      <c r="G190" s="78"/>
      <c r="H190" s="78"/>
      <c r="I190" s="78"/>
      <c r="J190" s="1"/>
    </row>
    <row r="191" spans="1:10" ht="30" customHeight="1" x14ac:dyDescent="0.25">
      <c r="A191" s="1"/>
      <c r="B191" s="78"/>
      <c r="C191" s="78"/>
      <c r="D191" s="78"/>
      <c r="E191" s="78"/>
      <c r="F191" s="78"/>
      <c r="G191" s="78"/>
      <c r="H191" s="78"/>
      <c r="I191" s="78"/>
      <c r="J191" s="1"/>
    </row>
    <row r="192" spans="1:10" ht="30" customHeight="1" x14ac:dyDescent="0.25">
      <c r="A192" s="1"/>
      <c r="B192" s="78"/>
      <c r="C192" s="78"/>
      <c r="D192" s="78"/>
      <c r="E192" s="78"/>
      <c r="F192" s="78"/>
      <c r="G192" s="78"/>
      <c r="H192" s="78"/>
      <c r="I192" s="78"/>
      <c r="J192" s="1"/>
    </row>
    <row r="193" spans="1:10" ht="30" customHeight="1" x14ac:dyDescent="0.25">
      <c r="A193" s="1"/>
      <c r="B193" s="78"/>
      <c r="C193" s="78"/>
      <c r="D193" s="78"/>
      <c r="E193" s="78"/>
      <c r="F193" s="78"/>
      <c r="G193" s="78"/>
      <c r="H193" s="78"/>
      <c r="I193" s="78"/>
      <c r="J193" s="1"/>
    </row>
    <row r="194" spans="1:10" ht="30" customHeight="1" x14ac:dyDescent="0.25">
      <c r="A194" s="1"/>
      <c r="B194" s="78"/>
      <c r="C194" s="78"/>
      <c r="D194" s="78"/>
      <c r="E194" s="78"/>
      <c r="F194" s="78"/>
      <c r="G194" s="78"/>
      <c r="H194" s="78"/>
      <c r="I194" s="78"/>
      <c r="J194" s="1"/>
    </row>
    <row r="195" spans="1:10" ht="30" customHeight="1" x14ac:dyDescent="0.25">
      <c r="A195" s="1"/>
      <c r="B195" s="78"/>
      <c r="C195" s="78"/>
      <c r="D195" s="78"/>
      <c r="E195" s="78"/>
      <c r="F195" s="78"/>
      <c r="G195" s="78"/>
      <c r="H195" s="78"/>
      <c r="I195" s="78"/>
      <c r="J195" s="1"/>
    </row>
    <row r="196" spans="1:10" ht="30" customHeight="1" x14ac:dyDescent="0.25">
      <c r="A196" s="1"/>
      <c r="B196" s="78"/>
      <c r="C196" s="78"/>
      <c r="D196" s="78"/>
      <c r="E196" s="78"/>
      <c r="F196" s="78"/>
      <c r="G196" s="78"/>
      <c r="H196" s="78"/>
      <c r="I196" s="78"/>
      <c r="J196" s="1"/>
    </row>
    <row r="197" spans="1:10" ht="30" customHeight="1" x14ac:dyDescent="0.25">
      <c r="A197" s="1"/>
      <c r="B197" s="78"/>
      <c r="C197" s="78"/>
      <c r="D197" s="78"/>
      <c r="E197" s="78"/>
      <c r="F197" s="78"/>
      <c r="G197" s="78"/>
      <c r="H197" s="78"/>
      <c r="I197" s="78"/>
      <c r="J197" s="1"/>
    </row>
    <row r="198" spans="1:10" ht="30" customHeight="1" x14ac:dyDescent="0.25">
      <c r="A198" s="1"/>
      <c r="B198" s="78"/>
      <c r="C198" s="78"/>
      <c r="D198" s="78"/>
      <c r="E198" s="78"/>
      <c r="F198" s="78"/>
      <c r="G198" s="78"/>
      <c r="H198" s="78"/>
      <c r="I198" s="78"/>
      <c r="J198" s="1"/>
    </row>
    <row r="199" spans="1:10" ht="30" customHeight="1" x14ac:dyDescent="0.25">
      <c r="A199" s="1"/>
      <c r="B199" s="78"/>
      <c r="C199" s="78"/>
      <c r="D199" s="78"/>
      <c r="E199" s="78"/>
      <c r="F199" s="78"/>
      <c r="G199" s="78"/>
      <c r="H199" s="78"/>
      <c r="I199" s="78"/>
      <c r="J199" s="1"/>
    </row>
    <row r="200" spans="1:10" ht="30" customHeight="1" x14ac:dyDescent="0.25">
      <c r="A200" s="1"/>
      <c r="B200" s="78"/>
      <c r="C200" s="78"/>
      <c r="D200" s="78"/>
      <c r="E200" s="78"/>
      <c r="F200" s="78"/>
      <c r="G200" s="78"/>
      <c r="H200" s="78"/>
      <c r="I200" s="78"/>
      <c r="J200" s="1"/>
    </row>
    <row r="201" spans="1:10" ht="30" customHeight="1" x14ac:dyDescent="0.25">
      <c r="A201" s="1"/>
      <c r="B201" s="78"/>
      <c r="C201" s="78"/>
      <c r="D201" s="78"/>
      <c r="E201" s="78"/>
      <c r="F201" s="78"/>
      <c r="G201" s="78"/>
      <c r="H201" s="78"/>
      <c r="I201" s="78"/>
      <c r="J201" s="1"/>
    </row>
    <row r="202" spans="1:10" ht="30" customHeight="1" x14ac:dyDescent="0.25">
      <c r="A202" s="1"/>
      <c r="B202" s="78"/>
      <c r="C202" s="78"/>
      <c r="D202" s="78"/>
      <c r="E202" s="78"/>
      <c r="F202" s="78"/>
      <c r="G202" s="78"/>
      <c r="H202" s="78"/>
      <c r="I202" s="78"/>
      <c r="J202" s="1"/>
    </row>
    <row r="203" spans="1:10" ht="30" customHeight="1" x14ac:dyDescent="0.25">
      <c r="A203" s="1"/>
      <c r="B203" s="78"/>
      <c r="C203" s="78"/>
      <c r="D203" s="78"/>
      <c r="E203" s="78"/>
      <c r="F203" s="78"/>
      <c r="G203" s="78"/>
      <c r="H203" s="78"/>
      <c r="I203" s="78"/>
      <c r="J203" s="1"/>
    </row>
    <row r="204" spans="1:10" ht="30" customHeight="1" x14ac:dyDescent="0.25">
      <c r="A204" s="1"/>
      <c r="B204" s="78"/>
      <c r="C204" s="78"/>
      <c r="D204" s="78"/>
      <c r="E204" s="78"/>
      <c r="F204" s="78"/>
      <c r="G204" s="78"/>
      <c r="H204" s="78"/>
      <c r="I204" s="78"/>
      <c r="J204" s="1"/>
    </row>
    <row r="205" spans="1:10" ht="30" customHeight="1" x14ac:dyDescent="0.25">
      <c r="A205" s="1"/>
      <c r="B205" s="78"/>
      <c r="C205" s="78"/>
      <c r="D205" s="78"/>
      <c r="E205" s="78"/>
      <c r="F205" s="78"/>
      <c r="G205" s="78"/>
      <c r="H205" s="78"/>
      <c r="I205" s="78"/>
      <c r="J205" s="1"/>
    </row>
    <row r="206" spans="1:10" ht="30" customHeight="1" x14ac:dyDescent="0.25">
      <c r="A206" s="1"/>
      <c r="B206" s="78"/>
      <c r="C206" s="78"/>
      <c r="D206" s="78"/>
      <c r="E206" s="78"/>
      <c r="F206" s="78"/>
      <c r="G206" s="78"/>
      <c r="H206" s="78"/>
      <c r="I206" s="78"/>
      <c r="J206" s="1"/>
    </row>
    <row r="207" spans="1:10" ht="30" customHeight="1" x14ac:dyDescent="0.25">
      <c r="A207" s="1"/>
      <c r="B207" s="78"/>
      <c r="C207" s="78"/>
      <c r="D207" s="78"/>
      <c r="E207" s="78"/>
      <c r="F207" s="78"/>
      <c r="G207" s="78"/>
      <c r="H207" s="78"/>
      <c r="I207" s="78"/>
      <c r="J207" s="1"/>
    </row>
    <row r="208" spans="1:10" ht="30" customHeight="1" x14ac:dyDescent="0.25">
      <c r="A208" s="1"/>
      <c r="B208" s="78"/>
      <c r="C208" s="78"/>
      <c r="D208" s="78"/>
      <c r="E208" s="78"/>
      <c r="F208" s="78"/>
      <c r="G208" s="78"/>
      <c r="H208" s="78"/>
      <c r="I208" s="78"/>
      <c r="J208" s="1"/>
    </row>
    <row r="209" spans="1:10" ht="30" customHeight="1" x14ac:dyDescent="0.25">
      <c r="A209" s="1"/>
      <c r="B209" s="78"/>
      <c r="C209" s="78"/>
      <c r="D209" s="78"/>
      <c r="E209" s="78"/>
      <c r="F209" s="78"/>
      <c r="G209" s="78"/>
      <c r="H209" s="78"/>
      <c r="I209" s="78"/>
      <c r="J209" s="1"/>
    </row>
    <row r="210" spans="1:10" ht="30" customHeight="1" x14ac:dyDescent="0.25">
      <c r="A210" s="1"/>
      <c r="B210" s="78"/>
      <c r="C210" s="78"/>
      <c r="D210" s="78"/>
      <c r="E210" s="78"/>
      <c r="F210" s="78"/>
      <c r="G210" s="78"/>
      <c r="H210" s="78"/>
      <c r="I210" s="78"/>
      <c r="J210" s="1"/>
    </row>
    <row r="211" spans="1:10" ht="30" customHeight="1" x14ac:dyDescent="0.25">
      <c r="A211" s="1"/>
      <c r="B211" s="78"/>
      <c r="C211" s="78"/>
      <c r="D211" s="78"/>
      <c r="E211" s="78"/>
      <c r="F211" s="78"/>
      <c r="G211" s="78"/>
      <c r="H211" s="78"/>
      <c r="I211" s="78"/>
      <c r="J211" s="1"/>
    </row>
    <row r="212" spans="1:10" ht="30" customHeight="1" x14ac:dyDescent="0.25">
      <c r="A212" s="1"/>
      <c r="B212" s="78"/>
      <c r="C212" s="78"/>
      <c r="D212" s="78"/>
      <c r="E212" s="78"/>
      <c r="F212" s="78"/>
      <c r="G212" s="78"/>
      <c r="H212" s="78"/>
      <c r="I212" s="78"/>
      <c r="J212" s="1"/>
    </row>
    <row r="213" spans="1:10" ht="30" customHeight="1" x14ac:dyDescent="0.25">
      <c r="A213" s="1"/>
      <c r="B213" s="78"/>
      <c r="C213" s="78"/>
      <c r="D213" s="78"/>
      <c r="E213" s="78"/>
      <c r="F213" s="78"/>
      <c r="G213" s="78"/>
      <c r="H213" s="78"/>
      <c r="I213" s="78"/>
      <c r="J213" s="1"/>
    </row>
    <row r="214" spans="1:10" ht="30" customHeight="1" x14ac:dyDescent="0.25">
      <c r="A214" s="1"/>
      <c r="B214" s="78"/>
      <c r="C214" s="78"/>
      <c r="D214" s="78"/>
      <c r="E214" s="78"/>
      <c r="F214" s="78"/>
      <c r="G214" s="78"/>
      <c r="H214" s="78"/>
      <c r="I214" s="78"/>
      <c r="J214" s="1"/>
    </row>
    <row r="215" spans="1:10" ht="30" customHeight="1" x14ac:dyDescent="0.25">
      <c r="A215" s="1"/>
      <c r="B215" s="78"/>
      <c r="C215" s="78"/>
      <c r="D215" s="78"/>
      <c r="E215" s="78"/>
      <c r="F215" s="78"/>
      <c r="G215" s="78"/>
      <c r="H215" s="78"/>
      <c r="I215" s="78"/>
      <c r="J215" s="1"/>
    </row>
    <row r="216" spans="1:10" ht="30" customHeight="1" x14ac:dyDescent="0.25">
      <c r="A216" s="1"/>
      <c r="B216" s="78"/>
      <c r="C216" s="78"/>
      <c r="D216" s="78"/>
      <c r="E216" s="78"/>
      <c r="F216" s="78"/>
      <c r="G216" s="78"/>
      <c r="H216" s="78"/>
      <c r="I216" s="78"/>
      <c r="J216" s="1"/>
    </row>
    <row r="217" spans="1:10" ht="30" customHeight="1" x14ac:dyDescent="0.25">
      <c r="A217" s="1"/>
      <c r="B217" s="78"/>
      <c r="C217" s="78"/>
      <c r="D217" s="78"/>
      <c r="E217" s="78"/>
      <c r="F217" s="78"/>
      <c r="G217" s="78"/>
      <c r="H217" s="78"/>
      <c r="I217" s="78"/>
      <c r="J217" s="1"/>
    </row>
    <row r="218" spans="1:10" ht="30" customHeight="1" x14ac:dyDescent="0.25">
      <c r="A218" s="1"/>
      <c r="B218" s="78"/>
      <c r="C218" s="78"/>
      <c r="D218" s="78"/>
      <c r="E218" s="78"/>
      <c r="F218" s="78"/>
      <c r="G218" s="78"/>
      <c r="H218" s="78"/>
      <c r="I218" s="78"/>
      <c r="J218" s="1"/>
    </row>
    <row r="219" spans="1:10" ht="30" customHeight="1" x14ac:dyDescent="0.25">
      <c r="A219" s="1"/>
      <c r="B219" s="78"/>
      <c r="C219" s="78"/>
      <c r="D219" s="78"/>
      <c r="E219" s="78"/>
      <c r="F219" s="78"/>
      <c r="G219" s="78"/>
      <c r="H219" s="78"/>
      <c r="I219" s="78"/>
      <c r="J219" s="1"/>
    </row>
    <row r="220" spans="1:10" ht="30" customHeight="1" x14ac:dyDescent="0.25">
      <c r="A220" s="1"/>
      <c r="B220" s="78"/>
      <c r="C220" s="78"/>
      <c r="D220" s="78"/>
      <c r="E220" s="78"/>
      <c r="F220" s="78"/>
      <c r="G220" s="78"/>
      <c r="H220" s="78"/>
      <c r="I220" s="78"/>
      <c r="J220" s="1"/>
    </row>
    <row r="221" spans="1:10" ht="30" customHeight="1" x14ac:dyDescent="0.25">
      <c r="A221" s="1"/>
      <c r="B221" s="78"/>
      <c r="C221" s="78"/>
      <c r="D221" s="78"/>
      <c r="E221" s="78"/>
      <c r="F221" s="78"/>
      <c r="G221" s="78"/>
      <c r="H221" s="78"/>
      <c r="I221" s="78"/>
      <c r="J221" s="1"/>
    </row>
    <row r="222" spans="1:10" ht="30" customHeight="1" x14ac:dyDescent="0.25">
      <c r="A222" s="1"/>
      <c r="B222" s="78"/>
      <c r="C222" s="78"/>
      <c r="D222" s="78"/>
      <c r="E222" s="78"/>
      <c r="F222" s="78"/>
      <c r="G222" s="78"/>
      <c r="H222" s="78"/>
      <c r="I222" s="78"/>
      <c r="J222" s="1"/>
    </row>
    <row r="223" spans="1:10" ht="30" customHeight="1" x14ac:dyDescent="0.25">
      <c r="A223" s="1"/>
      <c r="B223" s="78"/>
      <c r="C223" s="78"/>
      <c r="D223" s="78"/>
      <c r="E223" s="78"/>
      <c r="F223" s="78"/>
      <c r="G223" s="78"/>
      <c r="H223" s="78"/>
      <c r="I223" s="78"/>
      <c r="J223" s="1"/>
    </row>
    <row r="224" spans="1:10" ht="30" customHeight="1" x14ac:dyDescent="0.25">
      <c r="A224" s="1"/>
      <c r="B224" s="78"/>
      <c r="C224" s="78"/>
      <c r="D224" s="78"/>
      <c r="E224" s="78"/>
      <c r="F224" s="78"/>
      <c r="G224" s="78"/>
      <c r="H224" s="78"/>
      <c r="I224" s="78"/>
      <c r="J224" s="1"/>
    </row>
    <row r="225" spans="1:10" ht="30" customHeight="1" x14ac:dyDescent="0.25">
      <c r="A225" s="1"/>
      <c r="B225" s="78"/>
      <c r="C225" s="78"/>
      <c r="D225" s="78"/>
      <c r="E225" s="78"/>
      <c r="F225" s="78"/>
      <c r="G225" s="78"/>
      <c r="H225" s="78"/>
      <c r="I225" s="78"/>
      <c r="J225" s="1"/>
    </row>
    <row r="226" spans="1:10" ht="30" customHeight="1" x14ac:dyDescent="0.25">
      <c r="A226" s="1"/>
      <c r="B226" s="78"/>
      <c r="C226" s="78"/>
      <c r="D226" s="78"/>
      <c r="E226" s="78"/>
      <c r="F226" s="78"/>
      <c r="G226" s="78"/>
      <c r="H226" s="78"/>
      <c r="I226" s="78"/>
      <c r="J226" s="1"/>
    </row>
    <row r="227" spans="1:10" ht="30" customHeight="1" x14ac:dyDescent="0.25">
      <c r="A227" s="1"/>
      <c r="B227" s="78"/>
      <c r="C227" s="78"/>
      <c r="D227" s="78"/>
      <c r="E227" s="78"/>
      <c r="F227" s="78"/>
      <c r="G227" s="78"/>
      <c r="H227" s="78"/>
      <c r="I227" s="78"/>
      <c r="J227" s="1"/>
    </row>
    <row r="228" spans="1:10" ht="30" customHeight="1" x14ac:dyDescent="0.25">
      <c r="A228" s="1"/>
      <c r="B228" s="78"/>
      <c r="C228" s="78"/>
      <c r="D228" s="78"/>
      <c r="E228" s="78"/>
      <c r="F228" s="78"/>
      <c r="G228" s="78"/>
      <c r="H228" s="78"/>
      <c r="I228" s="78"/>
      <c r="J228" s="1"/>
    </row>
    <row r="229" spans="1:10" ht="30" customHeight="1" x14ac:dyDescent="0.25">
      <c r="A229" s="1"/>
      <c r="B229" s="78"/>
      <c r="C229" s="78"/>
      <c r="D229" s="78"/>
      <c r="E229" s="78"/>
      <c r="F229" s="78"/>
      <c r="G229" s="78"/>
      <c r="H229" s="78"/>
      <c r="I229" s="78"/>
      <c r="J229" s="1"/>
    </row>
    <row r="230" spans="1:10" ht="30" customHeight="1" x14ac:dyDescent="0.25">
      <c r="A230" s="1"/>
      <c r="B230" s="78"/>
      <c r="C230" s="78"/>
      <c r="D230" s="78"/>
      <c r="E230" s="78"/>
      <c r="F230" s="78"/>
      <c r="G230" s="78"/>
      <c r="H230" s="78"/>
      <c r="I230" s="78"/>
      <c r="J230" s="1"/>
    </row>
    <row r="231" spans="1:10" ht="30" customHeight="1" x14ac:dyDescent="0.25">
      <c r="A231" s="1"/>
      <c r="B231" s="78"/>
      <c r="C231" s="78"/>
      <c r="D231" s="78"/>
      <c r="E231" s="78"/>
      <c r="F231" s="78"/>
      <c r="G231" s="78"/>
      <c r="H231" s="78"/>
      <c r="I231" s="78"/>
      <c r="J231" s="1"/>
    </row>
    <row r="232" spans="1:10" ht="30" customHeight="1" x14ac:dyDescent="0.25">
      <c r="A232" s="1"/>
      <c r="B232" s="78"/>
      <c r="C232" s="78"/>
      <c r="D232" s="78"/>
      <c r="E232" s="78"/>
      <c r="F232" s="78"/>
      <c r="G232" s="78"/>
      <c r="H232" s="78"/>
      <c r="I232" s="78"/>
      <c r="J232" s="1"/>
    </row>
    <row r="233" spans="1:10" ht="30" customHeight="1" x14ac:dyDescent="0.25">
      <c r="A233" s="1"/>
      <c r="B233" s="78"/>
      <c r="C233" s="78"/>
      <c r="D233" s="78"/>
      <c r="E233" s="78"/>
      <c r="F233" s="78"/>
      <c r="G233" s="78"/>
      <c r="H233" s="78"/>
      <c r="I233" s="78"/>
      <c r="J233" s="1"/>
    </row>
    <row r="234" spans="1:10" ht="30" customHeight="1" x14ac:dyDescent="0.25">
      <c r="A234" s="1"/>
      <c r="B234" s="78"/>
      <c r="C234" s="78"/>
      <c r="D234" s="78"/>
      <c r="E234" s="78"/>
      <c r="F234" s="78"/>
      <c r="G234" s="78"/>
      <c r="H234" s="78"/>
      <c r="I234" s="78"/>
      <c r="J234" s="1"/>
    </row>
    <row r="235" spans="1:10" ht="30" customHeight="1" x14ac:dyDescent="0.25">
      <c r="A235" s="1"/>
      <c r="B235" s="78"/>
      <c r="C235" s="78"/>
      <c r="D235" s="78"/>
      <c r="E235" s="78"/>
      <c r="F235" s="78"/>
      <c r="G235" s="78"/>
      <c r="H235" s="78"/>
      <c r="I235" s="78"/>
      <c r="J235" s="1"/>
    </row>
    <row r="236" spans="1:10" ht="30" customHeight="1" x14ac:dyDescent="0.25">
      <c r="A236" s="1"/>
      <c r="B236" s="78"/>
      <c r="C236" s="78"/>
      <c r="D236" s="78"/>
      <c r="E236" s="78"/>
      <c r="F236" s="78"/>
      <c r="G236" s="78"/>
      <c r="H236" s="78"/>
      <c r="I236" s="78"/>
      <c r="J236" s="1"/>
    </row>
    <row r="237" spans="1:10" ht="30" customHeight="1" x14ac:dyDescent="0.25">
      <c r="A237" s="1"/>
      <c r="B237" s="78"/>
      <c r="C237" s="78"/>
      <c r="D237" s="78"/>
      <c r="E237" s="78"/>
      <c r="F237" s="78"/>
      <c r="G237" s="78"/>
      <c r="H237" s="78"/>
      <c r="I237" s="78"/>
      <c r="J237" s="1"/>
    </row>
    <row r="238" spans="1:10" ht="30" customHeight="1" x14ac:dyDescent="0.25">
      <c r="A238" s="1"/>
      <c r="B238" s="78"/>
      <c r="C238" s="78"/>
      <c r="D238" s="78"/>
      <c r="E238" s="78"/>
      <c r="F238" s="78"/>
      <c r="G238" s="78"/>
      <c r="H238" s="78"/>
      <c r="I238" s="78"/>
      <c r="J238" s="1"/>
    </row>
    <row r="239" spans="1:10" ht="30" customHeight="1" x14ac:dyDescent="0.25">
      <c r="A239" s="1"/>
      <c r="B239" s="78"/>
      <c r="C239" s="78"/>
      <c r="D239" s="78"/>
      <c r="E239" s="78"/>
      <c r="F239" s="78"/>
      <c r="G239" s="78"/>
      <c r="H239" s="78"/>
      <c r="I239" s="78"/>
      <c r="J239" s="1"/>
    </row>
    <row r="240" spans="1:10" ht="30" customHeight="1" x14ac:dyDescent="0.25">
      <c r="A240" s="1"/>
      <c r="B240" s="78"/>
      <c r="C240" s="78"/>
      <c r="D240" s="78"/>
      <c r="E240" s="78"/>
      <c r="F240" s="78"/>
      <c r="G240" s="78"/>
      <c r="H240" s="78"/>
      <c r="I240" s="78"/>
      <c r="J240" s="1"/>
    </row>
    <row r="241" spans="1:10" ht="30" customHeight="1" x14ac:dyDescent="0.25">
      <c r="A241" s="1"/>
      <c r="B241" s="78"/>
      <c r="C241" s="78"/>
      <c r="D241" s="78"/>
      <c r="E241" s="78"/>
      <c r="F241" s="78"/>
      <c r="G241" s="78"/>
      <c r="H241" s="78"/>
      <c r="I241" s="78"/>
      <c r="J241" s="1"/>
    </row>
    <row r="242" spans="1:10" ht="30" customHeight="1" x14ac:dyDescent="0.25">
      <c r="A242" s="1"/>
      <c r="B242" s="78"/>
      <c r="C242" s="78"/>
      <c r="D242" s="78"/>
      <c r="E242" s="78"/>
      <c r="F242" s="78"/>
      <c r="G242" s="78"/>
      <c r="H242" s="78"/>
      <c r="I242" s="78"/>
      <c r="J242" s="1"/>
    </row>
    <row r="243" spans="1:10" ht="30" customHeight="1" x14ac:dyDescent="0.25">
      <c r="A243" s="1"/>
      <c r="B243" s="78"/>
      <c r="C243" s="78"/>
      <c r="D243" s="78"/>
      <c r="E243" s="78"/>
      <c r="F243" s="78"/>
      <c r="G243" s="78"/>
      <c r="H243" s="78"/>
      <c r="I243" s="78"/>
      <c r="J243" s="1"/>
    </row>
    <row r="244" spans="1:10" ht="30" customHeight="1" x14ac:dyDescent="0.25">
      <c r="A244" s="1"/>
      <c r="B244" s="78"/>
      <c r="C244" s="78"/>
      <c r="D244" s="78"/>
      <c r="E244" s="78"/>
      <c r="F244" s="78"/>
      <c r="G244" s="78"/>
      <c r="H244" s="78"/>
      <c r="I244" s="78"/>
      <c r="J244" s="1"/>
    </row>
    <row r="245" spans="1:10" ht="30" customHeight="1" x14ac:dyDescent="0.25">
      <c r="A245" s="1"/>
      <c r="B245" s="78"/>
      <c r="C245" s="78"/>
      <c r="D245" s="78"/>
      <c r="E245" s="78"/>
      <c r="F245" s="78"/>
      <c r="G245" s="78"/>
      <c r="H245" s="78"/>
      <c r="I245" s="78"/>
      <c r="J245" s="1"/>
    </row>
    <row r="246" spans="1:10" ht="30" customHeight="1" x14ac:dyDescent="0.25">
      <c r="A246" s="1"/>
      <c r="B246" s="78"/>
      <c r="C246" s="78"/>
      <c r="D246" s="78"/>
      <c r="E246" s="78"/>
      <c r="F246" s="78"/>
      <c r="G246" s="78"/>
      <c r="H246" s="78"/>
      <c r="I246" s="78"/>
      <c r="J246" s="1"/>
    </row>
    <row r="247" spans="1:10" ht="30" customHeight="1" x14ac:dyDescent="0.25">
      <c r="A247" s="1"/>
      <c r="B247" s="78"/>
      <c r="C247" s="78"/>
      <c r="D247" s="78"/>
      <c r="E247" s="78"/>
      <c r="F247" s="78"/>
      <c r="G247" s="78"/>
      <c r="H247" s="78"/>
      <c r="I247" s="78"/>
      <c r="J247" s="1"/>
    </row>
    <row r="248" spans="1:10" ht="30" customHeight="1" x14ac:dyDescent="0.25">
      <c r="A248" s="1"/>
      <c r="B248" s="78"/>
      <c r="C248" s="78"/>
      <c r="D248" s="78"/>
      <c r="E248" s="78"/>
      <c r="F248" s="78"/>
      <c r="G248" s="78"/>
      <c r="H248" s="78"/>
      <c r="I248" s="78"/>
      <c r="J248" s="1"/>
    </row>
    <row r="249" spans="1:10" ht="30" customHeight="1" x14ac:dyDescent="0.25">
      <c r="A249" s="1"/>
      <c r="B249" s="78"/>
      <c r="C249" s="78"/>
      <c r="D249" s="78"/>
      <c r="E249" s="78"/>
      <c r="F249" s="78"/>
      <c r="G249" s="78"/>
      <c r="H249" s="78"/>
      <c r="I249" s="78"/>
      <c r="J249" s="1"/>
    </row>
    <row r="250" spans="1:10" ht="30" customHeight="1" x14ac:dyDescent="0.25">
      <c r="A250" s="1"/>
      <c r="B250" s="78"/>
      <c r="C250" s="78"/>
      <c r="D250" s="78"/>
      <c r="E250" s="78"/>
      <c r="F250" s="78"/>
      <c r="G250" s="78"/>
      <c r="H250" s="78"/>
      <c r="I250" s="78"/>
      <c r="J250" s="1"/>
    </row>
    <row r="251" spans="1:10" ht="30" customHeight="1" x14ac:dyDescent="0.25">
      <c r="A251" s="1"/>
      <c r="B251" s="78"/>
      <c r="C251" s="78"/>
      <c r="D251" s="78"/>
      <c r="E251" s="78"/>
      <c r="F251" s="78"/>
      <c r="G251" s="78"/>
      <c r="H251" s="78"/>
      <c r="I251" s="78"/>
      <c r="J251" s="1"/>
    </row>
    <row r="252" spans="1:10" ht="30" customHeight="1" x14ac:dyDescent="0.25">
      <c r="A252" s="1"/>
      <c r="B252" s="78"/>
      <c r="C252" s="78"/>
      <c r="D252" s="78"/>
      <c r="E252" s="78"/>
      <c r="F252" s="78"/>
      <c r="G252" s="78"/>
      <c r="H252" s="78"/>
      <c r="I252" s="78"/>
      <c r="J252" s="1"/>
    </row>
    <row r="253" spans="1:10" ht="30" customHeight="1" x14ac:dyDescent="0.25">
      <c r="A253" s="1"/>
      <c r="B253" s="78"/>
      <c r="C253" s="78"/>
      <c r="D253" s="78"/>
      <c r="E253" s="78"/>
      <c r="F253" s="78"/>
      <c r="G253" s="78"/>
      <c r="H253" s="78"/>
      <c r="I253" s="78"/>
      <c r="J253" s="1"/>
    </row>
    <row r="254" spans="1:10" ht="30" customHeight="1" x14ac:dyDescent="0.25">
      <c r="A254" s="1"/>
      <c r="B254" s="78"/>
      <c r="C254" s="78"/>
      <c r="D254" s="78"/>
      <c r="E254" s="78"/>
      <c r="F254" s="78"/>
      <c r="G254" s="78"/>
      <c r="H254" s="78"/>
      <c r="I254" s="78"/>
      <c r="J254" s="1"/>
    </row>
    <row r="255" spans="1:10" ht="30" customHeight="1" x14ac:dyDescent="0.25">
      <c r="A255" s="1"/>
      <c r="B255" s="78"/>
      <c r="C255" s="78"/>
      <c r="D255" s="78"/>
      <c r="E255" s="78"/>
      <c r="F255" s="78"/>
      <c r="G255" s="78"/>
      <c r="H255" s="78"/>
      <c r="I255" s="78"/>
      <c r="J255" s="1"/>
    </row>
    <row r="256" spans="1:10" ht="30" customHeight="1" x14ac:dyDescent="0.25">
      <c r="A256" s="1"/>
      <c r="B256" s="78"/>
      <c r="C256" s="78"/>
      <c r="D256" s="78"/>
      <c r="E256" s="78"/>
      <c r="F256" s="78"/>
      <c r="G256" s="78"/>
      <c r="H256" s="78"/>
      <c r="I256" s="78"/>
      <c r="J256" s="1"/>
    </row>
    <row r="257" spans="1:10" ht="30" customHeight="1" x14ac:dyDescent="0.25">
      <c r="A257" s="1"/>
      <c r="B257" s="78"/>
      <c r="C257" s="78"/>
      <c r="D257" s="78"/>
      <c r="E257" s="78"/>
      <c r="F257" s="78"/>
      <c r="G257" s="78"/>
      <c r="H257" s="78"/>
      <c r="I257" s="78"/>
      <c r="J257" s="1"/>
    </row>
    <row r="258" spans="1:10" ht="30" customHeight="1" x14ac:dyDescent="0.25">
      <c r="A258" s="1"/>
      <c r="B258" s="78"/>
      <c r="C258" s="78"/>
      <c r="D258" s="78"/>
      <c r="E258" s="78"/>
      <c r="F258" s="78"/>
      <c r="G258" s="78"/>
      <c r="H258" s="78"/>
      <c r="I258" s="78"/>
      <c r="J258" s="1"/>
    </row>
    <row r="259" spans="1:10" ht="30" customHeight="1" x14ac:dyDescent="0.25">
      <c r="A259" s="1"/>
      <c r="B259" s="78"/>
      <c r="C259" s="78"/>
      <c r="D259" s="78"/>
      <c r="E259" s="78"/>
      <c r="F259" s="78"/>
      <c r="G259" s="78"/>
      <c r="H259" s="78"/>
      <c r="I259" s="78"/>
      <c r="J259" s="1"/>
    </row>
    <row r="260" spans="1:10" ht="30" customHeight="1" x14ac:dyDescent="0.25">
      <c r="A260" s="1"/>
      <c r="B260" s="78"/>
      <c r="C260" s="78"/>
      <c r="D260" s="78"/>
      <c r="E260" s="78"/>
      <c r="F260" s="78"/>
      <c r="G260" s="78"/>
      <c r="H260" s="78"/>
      <c r="I260" s="78"/>
      <c r="J260" s="1"/>
    </row>
    <row r="261" spans="1:10" ht="30" customHeight="1" x14ac:dyDescent="0.25">
      <c r="A261" s="1"/>
      <c r="B261" s="78"/>
      <c r="C261" s="78"/>
      <c r="D261" s="78"/>
      <c r="E261" s="78"/>
      <c r="F261" s="78"/>
      <c r="G261" s="78"/>
      <c r="H261" s="78"/>
      <c r="I261" s="78"/>
      <c r="J261" s="1"/>
    </row>
    <row r="262" spans="1:10" ht="30" customHeight="1" x14ac:dyDescent="0.25">
      <c r="A262" s="1"/>
      <c r="B262" s="78"/>
      <c r="C262" s="78"/>
      <c r="D262" s="78"/>
      <c r="E262" s="78"/>
      <c r="F262" s="78"/>
      <c r="G262" s="78"/>
      <c r="H262" s="78"/>
      <c r="I262" s="78"/>
      <c r="J262" s="1"/>
    </row>
    <row r="263" spans="1:10" ht="30" customHeight="1" x14ac:dyDescent="0.25">
      <c r="A263" s="1"/>
      <c r="B263" s="78"/>
      <c r="C263" s="78"/>
      <c r="D263" s="78"/>
      <c r="E263" s="78"/>
      <c r="F263" s="78"/>
      <c r="G263" s="78"/>
      <c r="H263" s="78"/>
      <c r="I263" s="78"/>
      <c r="J263" s="1"/>
    </row>
    <row r="264" spans="1:10" ht="30" customHeight="1" x14ac:dyDescent="0.25">
      <c r="A264" s="1"/>
      <c r="B264" s="78"/>
      <c r="C264" s="78"/>
      <c r="D264" s="78"/>
      <c r="E264" s="78"/>
      <c r="F264" s="78"/>
      <c r="G264" s="78"/>
      <c r="H264" s="78"/>
      <c r="I264" s="78"/>
      <c r="J264" s="1"/>
    </row>
    <row r="265" spans="1:10" ht="30" customHeight="1" x14ac:dyDescent="0.25">
      <c r="A265" s="1"/>
      <c r="B265" s="78"/>
      <c r="C265" s="78"/>
      <c r="D265" s="78"/>
      <c r="E265" s="78"/>
      <c r="F265" s="78"/>
      <c r="G265" s="78"/>
      <c r="H265" s="78"/>
      <c r="I265" s="78"/>
      <c r="J265" s="1"/>
    </row>
    <row r="266" spans="1:10" ht="30" customHeight="1" x14ac:dyDescent="0.25">
      <c r="A266" s="1"/>
      <c r="B266" s="78"/>
      <c r="C266" s="78"/>
      <c r="D266" s="78"/>
      <c r="E266" s="78"/>
      <c r="F266" s="78"/>
      <c r="G266" s="78"/>
      <c r="H266" s="78"/>
      <c r="I266" s="78"/>
      <c r="J266" s="1"/>
    </row>
    <row r="267" spans="1:10" ht="30" customHeight="1" x14ac:dyDescent="0.25">
      <c r="A267" s="1"/>
      <c r="B267" s="78"/>
      <c r="C267" s="78"/>
      <c r="D267" s="78"/>
      <c r="E267" s="78"/>
      <c r="F267" s="78"/>
      <c r="G267" s="78"/>
      <c r="H267" s="78"/>
      <c r="I267" s="78"/>
      <c r="J267" s="1"/>
    </row>
    <row r="268" spans="1:10" ht="30" customHeight="1" x14ac:dyDescent="0.25">
      <c r="A268" s="1"/>
      <c r="B268" s="78"/>
      <c r="C268" s="78"/>
      <c r="D268" s="78"/>
      <c r="E268" s="78"/>
      <c r="F268" s="78"/>
      <c r="G268" s="78"/>
      <c r="H268" s="78"/>
      <c r="I268" s="78"/>
      <c r="J268" s="1"/>
    </row>
    <row r="269" spans="1:10" ht="30" customHeight="1" x14ac:dyDescent="0.25">
      <c r="A269" s="1"/>
      <c r="B269" s="78"/>
      <c r="C269" s="78"/>
      <c r="D269" s="78"/>
      <c r="E269" s="78"/>
      <c r="F269" s="78"/>
      <c r="G269" s="78"/>
      <c r="H269" s="78"/>
      <c r="I269" s="78"/>
      <c r="J269" s="1"/>
    </row>
    <row r="270" spans="1:10" ht="30" customHeight="1" x14ac:dyDescent="0.25">
      <c r="A270" s="1"/>
      <c r="B270" s="78"/>
      <c r="C270" s="78"/>
      <c r="D270" s="78"/>
      <c r="E270" s="78"/>
      <c r="F270" s="78"/>
      <c r="G270" s="78"/>
      <c r="H270" s="78"/>
      <c r="I270" s="78"/>
      <c r="J270" s="1"/>
    </row>
    <row r="271" spans="1:10" ht="30" customHeight="1" x14ac:dyDescent="0.25">
      <c r="A271" s="1"/>
      <c r="B271" s="78"/>
      <c r="C271" s="78"/>
      <c r="D271" s="78"/>
      <c r="E271" s="78"/>
      <c r="F271" s="78"/>
      <c r="G271" s="78"/>
      <c r="H271" s="78"/>
      <c r="I271" s="78"/>
      <c r="J271" s="1"/>
    </row>
    <row r="272" spans="1:10" ht="30" customHeight="1" x14ac:dyDescent="0.25">
      <c r="A272" s="1"/>
      <c r="B272" s="78"/>
      <c r="C272" s="78"/>
      <c r="D272" s="78"/>
      <c r="E272" s="78"/>
      <c r="F272" s="78"/>
      <c r="G272" s="78"/>
      <c r="H272" s="78"/>
      <c r="I272" s="78"/>
      <c r="J272" s="1"/>
    </row>
    <row r="273" spans="1:10" ht="30" customHeight="1" x14ac:dyDescent="0.25">
      <c r="A273" s="1"/>
      <c r="B273" s="78"/>
      <c r="C273" s="78"/>
      <c r="D273" s="78"/>
      <c r="E273" s="78"/>
      <c r="F273" s="78"/>
      <c r="G273" s="78"/>
      <c r="H273" s="78"/>
      <c r="I273" s="78"/>
      <c r="J273" s="1"/>
    </row>
    <row r="274" spans="1:10" ht="30" customHeight="1" x14ac:dyDescent="0.25">
      <c r="A274" s="1"/>
      <c r="B274" s="78"/>
      <c r="C274" s="78"/>
      <c r="D274" s="78"/>
      <c r="E274" s="78"/>
      <c r="F274" s="78"/>
      <c r="G274" s="78"/>
      <c r="H274" s="78"/>
      <c r="I274" s="78"/>
      <c r="J274" s="1"/>
    </row>
    <row r="275" spans="1:10" ht="30" customHeight="1" x14ac:dyDescent="0.25">
      <c r="A275" s="1"/>
      <c r="B275" s="78"/>
      <c r="C275" s="78"/>
      <c r="D275" s="78"/>
      <c r="E275" s="78"/>
      <c r="F275" s="78"/>
      <c r="G275" s="78"/>
      <c r="H275" s="78"/>
      <c r="I275" s="78"/>
      <c r="J275" s="1"/>
    </row>
    <row r="276" spans="1:10" ht="30" customHeight="1" x14ac:dyDescent="0.25">
      <c r="A276" s="1"/>
      <c r="B276" s="78"/>
      <c r="C276" s="78"/>
      <c r="D276" s="78"/>
      <c r="E276" s="78"/>
      <c r="F276" s="78"/>
      <c r="G276" s="78"/>
      <c r="H276" s="78"/>
      <c r="I276" s="78"/>
      <c r="J276" s="1"/>
    </row>
    <row r="277" spans="1:10" ht="30" customHeight="1" x14ac:dyDescent="0.25">
      <c r="A277" s="1"/>
      <c r="B277" s="78"/>
      <c r="C277" s="78"/>
      <c r="D277" s="78"/>
      <c r="E277" s="78"/>
      <c r="F277" s="78"/>
      <c r="G277" s="78"/>
      <c r="H277" s="78"/>
      <c r="I277" s="78"/>
      <c r="J277" s="1"/>
    </row>
    <row r="278" spans="1:10" ht="30" customHeight="1" x14ac:dyDescent="0.25">
      <c r="A278" s="1"/>
      <c r="B278" s="78"/>
      <c r="C278" s="78"/>
      <c r="D278" s="78"/>
      <c r="E278" s="78"/>
      <c r="F278" s="78"/>
      <c r="G278" s="78"/>
      <c r="H278" s="78"/>
      <c r="I278" s="78"/>
      <c r="J278" s="1"/>
    </row>
    <row r="279" spans="1:10" ht="30" customHeight="1" x14ac:dyDescent="0.25">
      <c r="A279" s="1"/>
      <c r="B279" s="78"/>
      <c r="C279" s="78"/>
      <c r="D279" s="78"/>
      <c r="E279" s="78"/>
      <c r="F279" s="78"/>
      <c r="G279" s="78"/>
      <c r="H279" s="78"/>
      <c r="I279" s="78"/>
      <c r="J279" s="1"/>
    </row>
    <row r="280" spans="1:10" ht="30" customHeight="1" x14ac:dyDescent="0.25">
      <c r="A280" s="1"/>
      <c r="B280" s="78"/>
      <c r="C280" s="78"/>
      <c r="D280" s="78"/>
      <c r="E280" s="78"/>
      <c r="F280" s="78"/>
      <c r="G280" s="78"/>
      <c r="H280" s="78"/>
      <c r="I280" s="78"/>
      <c r="J280" s="1"/>
    </row>
    <row r="281" spans="1:10" ht="30" customHeight="1" x14ac:dyDescent="0.25">
      <c r="A281" s="1"/>
      <c r="B281" s="78"/>
      <c r="C281" s="78"/>
      <c r="D281" s="78"/>
      <c r="E281" s="78"/>
      <c r="F281" s="78"/>
      <c r="G281" s="78"/>
      <c r="H281" s="78"/>
      <c r="I281" s="78"/>
      <c r="J281" s="1"/>
    </row>
    <row r="282" spans="1:10" ht="30" customHeight="1" x14ac:dyDescent="0.25">
      <c r="A282" s="1"/>
      <c r="B282" s="78"/>
      <c r="C282" s="78"/>
      <c r="D282" s="78"/>
      <c r="E282" s="78"/>
      <c r="F282" s="78"/>
      <c r="G282" s="78"/>
      <c r="H282" s="78"/>
      <c r="I282" s="78"/>
      <c r="J282" s="1"/>
    </row>
    <row r="283" spans="1:10" ht="30" customHeight="1" x14ac:dyDescent="0.25">
      <c r="A283" s="1"/>
      <c r="B283" s="78"/>
      <c r="C283" s="78"/>
      <c r="D283" s="78"/>
      <c r="E283" s="78"/>
      <c r="F283" s="78"/>
      <c r="G283" s="78"/>
      <c r="H283" s="78"/>
      <c r="I283" s="78"/>
      <c r="J283" s="1"/>
    </row>
    <row r="284" spans="1:10" ht="30" customHeight="1" x14ac:dyDescent="0.25">
      <c r="A284" s="1"/>
      <c r="B284" s="78"/>
      <c r="C284" s="78"/>
      <c r="D284" s="78"/>
      <c r="E284" s="78"/>
      <c r="F284" s="78"/>
      <c r="G284" s="78"/>
      <c r="H284" s="78"/>
      <c r="I284" s="78"/>
      <c r="J284" s="1"/>
    </row>
    <row r="285" spans="1:10" ht="30" customHeight="1" x14ac:dyDescent="0.25">
      <c r="A285" s="1"/>
      <c r="B285" s="78"/>
      <c r="C285" s="78"/>
      <c r="D285" s="78"/>
      <c r="E285" s="78"/>
      <c r="F285" s="78"/>
      <c r="G285" s="78"/>
      <c r="H285" s="78"/>
      <c r="I285" s="78"/>
      <c r="J285" s="1"/>
    </row>
    <row r="286" spans="1:10" ht="30" customHeight="1" x14ac:dyDescent="0.25">
      <c r="A286" s="1"/>
      <c r="B286" s="78"/>
      <c r="C286" s="78"/>
      <c r="D286" s="78"/>
      <c r="E286" s="78"/>
      <c r="F286" s="78"/>
      <c r="G286" s="78"/>
      <c r="H286" s="78"/>
      <c r="I286" s="78"/>
      <c r="J286" s="1"/>
    </row>
    <row r="287" spans="1:10" ht="30" customHeight="1" x14ac:dyDescent="0.25">
      <c r="A287" s="1"/>
      <c r="B287" s="78"/>
      <c r="C287" s="78"/>
      <c r="D287" s="78"/>
      <c r="E287" s="78"/>
      <c r="F287" s="78"/>
      <c r="G287" s="78"/>
      <c r="H287" s="78"/>
      <c r="I287" s="78"/>
      <c r="J287" s="1"/>
    </row>
    <row r="288" spans="1:10" ht="30" customHeight="1" x14ac:dyDescent="0.25">
      <c r="A288" s="1"/>
      <c r="B288" s="78"/>
      <c r="C288" s="78"/>
      <c r="D288" s="78"/>
      <c r="E288" s="78"/>
      <c r="F288" s="78"/>
      <c r="G288" s="78"/>
      <c r="H288" s="78"/>
      <c r="I288" s="78"/>
      <c r="J288" s="1"/>
    </row>
    <row r="289" spans="1:10" ht="30" customHeight="1" x14ac:dyDescent="0.25">
      <c r="A289" s="1"/>
      <c r="B289" s="78"/>
      <c r="C289" s="78"/>
      <c r="D289" s="78"/>
      <c r="E289" s="78"/>
      <c r="F289" s="78"/>
      <c r="G289" s="78"/>
      <c r="H289" s="78"/>
      <c r="I289" s="78"/>
      <c r="J289" s="1"/>
    </row>
    <row r="290" spans="1:10" ht="30" customHeight="1" x14ac:dyDescent="0.25">
      <c r="A290" s="1"/>
      <c r="B290" s="78"/>
      <c r="C290" s="78"/>
      <c r="D290" s="78"/>
      <c r="E290" s="78"/>
      <c r="F290" s="78"/>
      <c r="G290" s="78"/>
      <c r="H290" s="78"/>
      <c r="I290" s="78"/>
      <c r="J290" s="1"/>
    </row>
    <row r="291" spans="1:10" ht="30" customHeight="1" x14ac:dyDescent="0.25">
      <c r="A291" s="1"/>
      <c r="B291" s="78"/>
      <c r="C291" s="78"/>
      <c r="D291" s="78"/>
      <c r="E291" s="78"/>
      <c r="F291" s="78"/>
      <c r="G291" s="78"/>
      <c r="H291" s="78"/>
      <c r="I291" s="78"/>
      <c r="J291" s="1"/>
    </row>
    <row r="292" spans="1:10" ht="30" customHeight="1" x14ac:dyDescent="0.25">
      <c r="A292" s="1"/>
      <c r="B292" s="78"/>
      <c r="C292" s="78"/>
      <c r="D292" s="78"/>
      <c r="E292" s="78"/>
      <c r="F292" s="78"/>
      <c r="G292" s="78"/>
      <c r="H292" s="78"/>
      <c r="I292" s="78"/>
      <c r="J292" s="1"/>
    </row>
    <row r="293" spans="1:10" ht="30" customHeight="1" x14ac:dyDescent="0.25">
      <c r="A293" s="1"/>
      <c r="B293" s="78"/>
      <c r="C293" s="78"/>
      <c r="D293" s="78"/>
      <c r="E293" s="78"/>
      <c r="F293" s="78"/>
      <c r="G293" s="78"/>
      <c r="H293" s="78"/>
      <c r="I293" s="78"/>
      <c r="J293" s="1"/>
    </row>
    <row r="294" spans="1:10" ht="30" customHeight="1" x14ac:dyDescent="0.25">
      <c r="A294" s="1"/>
      <c r="B294" s="78"/>
      <c r="C294" s="78"/>
      <c r="D294" s="78"/>
      <c r="E294" s="78"/>
      <c r="F294" s="78"/>
      <c r="G294" s="78"/>
      <c r="H294" s="78"/>
      <c r="I294" s="78"/>
      <c r="J294" s="1"/>
    </row>
    <row r="295" spans="1:10" ht="30" customHeight="1" x14ac:dyDescent="0.25">
      <c r="A295" s="1"/>
      <c r="B295" s="78"/>
      <c r="C295" s="78"/>
      <c r="D295" s="78"/>
      <c r="E295" s="78"/>
      <c r="F295" s="78"/>
      <c r="G295" s="78"/>
      <c r="H295" s="78"/>
      <c r="I295" s="78"/>
      <c r="J295" s="1"/>
    </row>
    <row r="296" spans="1:10" ht="30" customHeight="1" x14ac:dyDescent="0.25">
      <c r="A296" s="1"/>
      <c r="B296" s="78"/>
      <c r="C296" s="78"/>
      <c r="D296" s="78"/>
      <c r="E296" s="78"/>
      <c r="F296" s="78"/>
      <c r="G296" s="78"/>
      <c r="H296" s="78"/>
      <c r="I296" s="78"/>
      <c r="J296" s="1"/>
    </row>
    <row r="297" spans="1:10" ht="30" customHeight="1" x14ac:dyDescent="0.25">
      <c r="A297" s="1"/>
      <c r="B297" s="78"/>
      <c r="C297" s="78"/>
      <c r="D297" s="78"/>
      <c r="E297" s="78"/>
      <c r="F297" s="78"/>
      <c r="G297" s="78"/>
      <c r="H297" s="78"/>
      <c r="I297" s="78"/>
      <c r="J297" s="1"/>
    </row>
    <row r="298" spans="1:10" ht="30" customHeight="1" x14ac:dyDescent="0.25">
      <c r="A298" s="1"/>
      <c r="B298" s="78"/>
      <c r="C298" s="78"/>
      <c r="D298" s="78"/>
      <c r="E298" s="78"/>
      <c r="F298" s="78"/>
      <c r="G298" s="78"/>
      <c r="H298" s="78"/>
      <c r="I298" s="78"/>
      <c r="J298" s="1"/>
    </row>
    <row r="299" spans="1:10" ht="30" customHeight="1" x14ac:dyDescent="0.25">
      <c r="A299" s="1"/>
      <c r="B299" s="78"/>
      <c r="C299" s="78"/>
      <c r="D299" s="78"/>
      <c r="E299" s="78"/>
      <c r="F299" s="78"/>
      <c r="G299" s="78"/>
      <c r="H299" s="78"/>
      <c r="I299" s="78"/>
      <c r="J299" s="1"/>
    </row>
    <row r="300" spans="1:10" ht="30" customHeight="1" x14ac:dyDescent="0.25">
      <c r="A300" s="1"/>
      <c r="B300" s="78"/>
      <c r="C300" s="78"/>
      <c r="D300" s="78"/>
      <c r="E300" s="78"/>
      <c r="F300" s="78"/>
      <c r="G300" s="78"/>
      <c r="H300" s="78"/>
      <c r="I300" s="78"/>
      <c r="J300" s="1"/>
    </row>
    <row r="301" spans="1:10" ht="30" customHeight="1" x14ac:dyDescent="0.25">
      <c r="A301" s="1"/>
      <c r="B301" s="78"/>
      <c r="C301" s="78"/>
      <c r="D301" s="78"/>
      <c r="E301" s="78"/>
      <c r="F301" s="78"/>
      <c r="G301" s="78"/>
      <c r="H301" s="78"/>
      <c r="I301" s="78"/>
      <c r="J301" s="1"/>
    </row>
    <row r="302" spans="1:10" ht="30" customHeight="1" x14ac:dyDescent="0.25">
      <c r="A302" s="1"/>
      <c r="B302" s="78"/>
      <c r="C302" s="78"/>
      <c r="D302" s="78"/>
      <c r="E302" s="78"/>
      <c r="F302" s="78"/>
      <c r="G302" s="78"/>
      <c r="H302" s="78"/>
      <c r="I302" s="78"/>
      <c r="J302" s="1"/>
    </row>
    <row r="303" spans="1:10" ht="30" customHeight="1" x14ac:dyDescent="0.25">
      <c r="A303" s="1"/>
      <c r="B303" s="78"/>
      <c r="C303" s="78"/>
      <c r="D303" s="78"/>
      <c r="E303" s="78"/>
      <c r="F303" s="78"/>
      <c r="G303" s="78"/>
      <c r="H303" s="78"/>
      <c r="I303" s="78"/>
      <c r="J303" s="1"/>
    </row>
    <row r="304" spans="1:10" ht="30" customHeight="1" x14ac:dyDescent="0.25">
      <c r="A304" s="1"/>
      <c r="B304" s="78"/>
      <c r="C304" s="78"/>
      <c r="D304" s="78"/>
      <c r="E304" s="78"/>
      <c r="F304" s="78"/>
      <c r="G304" s="78"/>
      <c r="H304" s="78"/>
      <c r="I304" s="78"/>
      <c r="J304" s="1"/>
    </row>
    <row r="305" spans="1:10" ht="30" customHeight="1" x14ac:dyDescent="0.25">
      <c r="A305" s="1"/>
      <c r="B305" s="78"/>
      <c r="C305" s="78"/>
      <c r="D305" s="78"/>
      <c r="E305" s="78"/>
      <c r="F305" s="78"/>
      <c r="G305" s="78"/>
      <c r="H305" s="78"/>
      <c r="I305" s="78"/>
      <c r="J305" s="1"/>
    </row>
    <row r="306" spans="1:10" ht="30" customHeight="1" x14ac:dyDescent="0.25">
      <c r="A306" s="1"/>
      <c r="B306" s="78"/>
      <c r="C306" s="78"/>
      <c r="D306" s="78"/>
      <c r="E306" s="78"/>
      <c r="F306" s="78"/>
      <c r="G306" s="78"/>
      <c r="H306" s="78"/>
      <c r="I306" s="78"/>
      <c r="J306" s="1"/>
    </row>
    <row r="307" spans="1:10" ht="30" customHeight="1" x14ac:dyDescent="0.25">
      <c r="A307" s="1"/>
      <c r="B307" s="78"/>
      <c r="C307" s="78"/>
      <c r="D307" s="78"/>
      <c r="E307" s="78"/>
      <c r="F307" s="78"/>
      <c r="G307" s="78"/>
      <c r="H307" s="78"/>
      <c r="I307" s="78"/>
      <c r="J307" s="1"/>
    </row>
    <row r="308" spans="1:10" ht="30" customHeight="1" x14ac:dyDescent="0.25">
      <c r="A308" s="1"/>
      <c r="B308" s="78"/>
      <c r="C308" s="78"/>
      <c r="D308" s="78"/>
      <c r="E308" s="78"/>
      <c r="F308" s="78"/>
      <c r="G308" s="78"/>
      <c r="H308" s="78"/>
      <c r="I308" s="78"/>
      <c r="J308" s="1"/>
    </row>
    <row r="309" spans="1:10" ht="30" customHeight="1" x14ac:dyDescent="0.25">
      <c r="A309" s="1"/>
      <c r="B309" s="78"/>
      <c r="C309" s="78"/>
      <c r="D309" s="78"/>
      <c r="E309" s="78"/>
      <c r="F309" s="78"/>
      <c r="G309" s="78"/>
      <c r="H309" s="78"/>
      <c r="I309" s="78"/>
      <c r="J309" s="1"/>
    </row>
    <row r="310" spans="1:10" ht="30" customHeight="1" x14ac:dyDescent="0.25">
      <c r="A310" s="1"/>
      <c r="B310" s="78"/>
      <c r="C310" s="78"/>
      <c r="D310" s="78"/>
      <c r="E310" s="78"/>
      <c r="F310" s="78"/>
      <c r="G310" s="78"/>
      <c r="H310" s="78"/>
      <c r="I310" s="78"/>
      <c r="J310" s="1"/>
    </row>
    <row r="311" spans="1:10" ht="30" customHeight="1" x14ac:dyDescent="0.25">
      <c r="A311" s="1"/>
      <c r="B311" s="78"/>
      <c r="C311" s="78"/>
      <c r="D311" s="78"/>
      <c r="E311" s="78"/>
      <c r="F311" s="78"/>
      <c r="G311" s="78"/>
      <c r="H311" s="78"/>
      <c r="I311" s="78"/>
      <c r="J311" s="1"/>
    </row>
    <row r="312" spans="1:10" ht="30" customHeight="1" x14ac:dyDescent="0.25">
      <c r="A312" s="1"/>
      <c r="B312" s="78"/>
      <c r="C312" s="78"/>
      <c r="D312" s="78"/>
      <c r="E312" s="78"/>
      <c r="F312" s="78"/>
      <c r="G312" s="78"/>
      <c r="H312" s="78"/>
      <c r="I312" s="78"/>
      <c r="J312" s="1"/>
    </row>
    <row r="313" spans="1:10" ht="30" customHeight="1" x14ac:dyDescent="0.25">
      <c r="A313" s="1"/>
      <c r="B313" s="78"/>
      <c r="C313" s="78"/>
      <c r="D313" s="78"/>
      <c r="E313" s="78"/>
      <c r="F313" s="78"/>
      <c r="G313" s="78"/>
      <c r="H313" s="78"/>
      <c r="I313" s="78"/>
      <c r="J313" s="1"/>
    </row>
    <row r="314" spans="1:10" ht="30" customHeight="1" x14ac:dyDescent="0.25">
      <c r="A314" s="1"/>
      <c r="B314" s="78"/>
      <c r="C314" s="78"/>
      <c r="D314" s="78"/>
      <c r="E314" s="78"/>
      <c r="F314" s="78"/>
      <c r="G314" s="78"/>
      <c r="H314" s="78"/>
      <c r="I314" s="78"/>
      <c r="J314" s="1"/>
    </row>
    <row r="315" spans="1:10" ht="30" customHeight="1" x14ac:dyDescent="0.25">
      <c r="A315" s="1"/>
      <c r="B315" s="78"/>
      <c r="C315" s="78"/>
      <c r="D315" s="78"/>
      <c r="E315" s="78"/>
      <c r="F315" s="78"/>
      <c r="G315" s="78"/>
      <c r="H315" s="78"/>
      <c r="I315" s="78"/>
      <c r="J315" s="1"/>
    </row>
    <row r="316" spans="1:10" ht="30" customHeight="1" x14ac:dyDescent="0.25">
      <c r="A316" s="1"/>
      <c r="B316" s="78"/>
      <c r="C316" s="78"/>
      <c r="D316" s="78"/>
      <c r="E316" s="78"/>
      <c r="F316" s="78"/>
      <c r="G316" s="78"/>
      <c r="H316" s="78"/>
      <c r="I316" s="78"/>
      <c r="J316" s="1"/>
    </row>
    <row r="317" spans="1:10" ht="30" customHeight="1" x14ac:dyDescent="0.25">
      <c r="A317" s="1"/>
      <c r="B317" s="78"/>
      <c r="C317" s="78"/>
      <c r="D317" s="78"/>
      <c r="E317" s="78"/>
      <c r="F317" s="78"/>
      <c r="G317" s="78"/>
      <c r="H317" s="78"/>
      <c r="I317" s="78"/>
      <c r="J317" s="1"/>
    </row>
    <row r="318" spans="1:10" ht="30" customHeight="1" x14ac:dyDescent="0.25">
      <c r="A318" s="1"/>
      <c r="B318" s="78"/>
      <c r="C318" s="78"/>
      <c r="D318" s="78"/>
      <c r="E318" s="78"/>
      <c r="F318" s="78"/>
      <c r="G318" s="78"/>
      <c r="H318" s="78"/>
      <c r="I318" s="78"/>
      <c r="J318" s="1"/>
    </row>
    <row r="319" spans="1:10" ht="30" customHeight="1" x14ac:dyDescent="0.25">
      <c r="A319" s="1"/>
      <c r="B319" s="78"/>
      <c r="C319" s="78"/>
      <c r="D319" s="78"/>
      <c r="E319" s="78"/>
      <c r="F319" s="78"/>
      <c r="G319" s="78"/>
      <c r="H319" s="78"/>
      <c r="I319" s="78"/>
      <c r="J319" s="1"/>
    </row>
    <row r="320" spans="1:10" ht="30" customHeight="1" x14ac:dyDescent="0.25">
      <c r="A320" s="1"/>
      <c r="B320" s="78"/>
      <c r="C320" s="78"/>
      <c r="D320" s="78"/>
      <c r="E320" s="78"/>
      <c r="F320" s="78"/>
      <c r="G320" s="78"/>
      <c r="H320" s="78"/>
      <c r="I320" s="78"/>
      <c r="J320" s="1"/>
    </row>
    <row r="321" spans="1:10" ht="30" customHeight="1" x14ac:dyDescent="0.25">
      <c r="A321" s="1"/>
      <c r="B321" s="78"/>
      <c r="C321" s="78"/>
      <c r="D321" s="78"/>
      <c r="E321" s="78"/>
      <c r="F321" s="78"/>
      <c r="G321" s="78"/>
      <c r="H321" s="78"/>
      <c r="I321" s="78"/>
      <c r="J321" s="1"/>
    </row>
    <row r="322" spans="1:10" ht="30" customHeight="1" x14ac:dyDescent="0.25">
      <c r="A322" s="1"/>
      <c r="B322" s="78"/>
      <c r="C322" s="78"/>
      <c r="D322" s="78"/>
      <c r="E322" s="78"/>
      <c r="F322" s="78"/>
      <c r="G322" s="78"/>
      <c r="H322" s="78"/>
      <c r="I322" s="78"/>
      <c r="J322" s="1"/>
    </row>
    <row r="323" spans="1:10" ht="30" customHeight="1" x14ac:dyDescent="0.25">
      <c r="A323" s="1"/>
      <c r="B323" s="78"/>
      <c r="C323" s="78"/>
      <c r="D323" s="78"/>
      <c r="E323" s="78"/>
      <c r="F323" s="78"/>
      <c r="G323" s="78"/>
      <c r="H323" s="78"/>
      <c r="I323" s="78"/>
      <c r="J323" s="1"/>
    </row>
    <row r="324" spans="1:10" ht="30" customHeight="1" x14ac:dyDescent="0.25">
      <c r="A324" s="1"/>
      <c r="B324" s="78"/>
      <c r="C324" s="78"/>
      <c r="D324" s="78"/>
      <c r="E324" s="78"/>
      <c r="F324" s="78"/>
      <c r="G324" s="78"/>
      <c r="H324" s="78"/>
      <c r="I324" s="78"/>
      <c r="J324" s="1"/>
    </row>
    <row r="325" spans="1:10" ht="30" customHeight="1" x14ac:dyDescent="0.25">
      <c r="A325" s="1"/>
      <c r="B325" s="78"/>
      <c r="C325" s="78"/>
      <c r="D325" s="78"/>
      <c r="E325" s="78"/>
      <c r="F325" s="78"/>
      <c r="G325" s="78"/>
      <c r="H325" s="78"/>
      <c r="I325" s="78"/>
      <c r="J325" s="1"/>
    </row>
    <row r="326" spans="1:10" ht="30" customHeight="1" x14ac:dyDescent="0.25">
      <c r="A326" s="1"/>
      <c r="B326" s="78"/>
      <c r="C326" s="78"/>
      <c r="D326" s="78"/>
      <c r="E326" s="78"/>
      <c r="F326" s="78"/>
      <c r="G326" s="78"/>
      <c r="H326" s="78"/>
      <c r="I326" s="78"/>
      <c r="J326" s="1"/>
    </row>
    <row r="327" spans="1:10" ht="30" customHeight="1" x14ac:dyDescent="0.25">
      <c r="A327" s="1"/>
      <c r="B327" s="78"/>
      <c r="C327" s="78"/>
      <c r="D327" s="78"/>
      <c r="E327" s="78"/>
      <c r="F327" s="78"/>
      <c r="G327" s="78"/>
      <c r="H327" s="78"/>
      <c r="I327" s="78"/>
      <c r="J327" s="1"/>
    </row>
    <row r="328" spans="1:10" ht="30" customHeight="1" x14ac:dyDescent="0.25">
      <c r="A328" s="1"/>
      <c r="B328" s="78"/>
      <c r="C328" s="78"/>
      <c r="D328" s="78"/>
      <c r="E328" s="78"/>
      <c r="F328" s="78"/>
      <c r="G328" s="78"/>
      <c r="H328" s="78"/>
      <c r="I328" s="78"/>
      <c r="J328" s="1"/>
    </row>
    <row r="329" spans="1:10" ht="30" customHeight="1" x14ac:dyDescent="0.25">
      <c r="A329" s="1"/>
      <c r="B329" s="78"/>
      <c r="C329" s="78"/>
      <c r="D329" s="78"/>
      <c r="E329" s="78"/>
      <c r="F329" s="78"/>
      <c r="G329" s="78"/>
      <c r="H329" s="78"/>
      <c r="I329" s="78"/>
      <c r="J329" s="1"/>
    </row>
    <row r="330" spans="1:10" ht="30" customHeight="1" x14ac:dyDescent="0.25">
      <c r="A330" s="1"/>
      <c r="B330" s="78"/>
      <c r="C330" s="78"/>
      <c r="D330" s="78"/>
      <c r="E330" s="78"/>
      <c r="F330" s="78"/>
      <c r="G330" s="78"/>
      <c r="H330" s="78"/>
      <c r="I330" s="78"/>
      <c r="J330" s="1"/>
    </row>
    <row r="331" spans="1:10" ht="30" customHeight="1" x14ac:dyDescent="0.25">
      <c r="A331" s="1"/>
      <c r="B331" s="78"/>
      <c r="C331" s="78"/>
      <c r="D331" s="78"/>
      <c r="E331" s="78"/>
      <c r="F331" s="78"/>
      <c r="G331" s="78"/>
      <c r="H331" s="78"/>
      <c r="I331" s="78"/>
      <c r="J331" s="1"/>
    </row>
    <row r="332" spans="1:10" ht="30" customHeight="1" x14ac:dyDescent="0.25">
      <c r="A332" s="1"/>
      <c r="B332" s="78"/>
      <c r="C332" s="78"/>
      <c r="D332" s="78"/>
      <c r="E332" s="78"/>
      <c r="F332" s="78"/>
      <c r="G332" s="78"/>
      <c r="H332" s="78"/>
      <c r="I332" s="78"/>
      <c r="J332" s="1"/>
    </row>
    <row r="333" spans="1:10" ht="30" customHeight="1" x14ac:dyDescent="0.25">
      <c r="A333" s="1"/>
      <c r="B333" s="78"/>
      <c r="C333" s="78"/>
      <c r="D333" s="78"/>
      <c r="E333" s="78"/>
      <c r="F333" s="78"/>
      <c r="G333" s="78"/>
      <c r="H333" s="78"/>
      <c r="I333" s="78"/>
      <c r="J333" s="1"/>
    </row>
    <row r="334" spans="1:10" ht="30" customHeight="1" x14ac:dyDescent="0.25">
      <c r="A334" s="1"/>
      <c r="B334" s="78"/>
      <c r="C334" s="78"/>
      <c r="D334" s="78"/>
      <c r="E334" s="78"/>
      <c r="F334" s="78"/>
      <c r="G334" s="78"/>
      <c r="H334" s="78"/>
      <c r="I334" s="78"/>
      <c r="J334" s="1"/>
    </row>
    <row r="335" spans="1:10" ht="30" customHeight="1" x14ac:dyDescent="0.25">
      <c r="A335" s="1"/>
      <c r="B335" s="78"/>
      <c r="C335" s="78"/>
      <c r="D335" s="78"/>
      <c r="E335" s="78"/>
      <c r="F335" s="78"/>
      <c r="G335" s="78"/>
      <c r="H335" s="78"/>
      <c r="I335" s="78"/>
      <c r="J335" s="1"/>
    </row>
    <row r="336" spans="1:10" ht="30" customHeight="1" x14ac:dyDescent="0.25">
      <c r="A336" s="1"/>
      <c r="B336" s="78"/>
      <c r="C336" s="78"/>
      <c r="D336" s="78"/>
      <c r="E336" s="78"/>
      <c r="F336" s="78"/>
      <c r="G336" s="78"/>
      <c r="H336" s="78"/>
      <c r="I336" s="78"/>
      <c r="J336" s="1"/>
    </row>
    <row r="337" spans="1:10" ht="30" customHeight="1" x14ac:dyDescent="0.25">
      <c r="A337" s="1"/>
      <c r="B337" s="78"/>
      <c r="C337" s="78"/>
      <c r="D337" s="78"/>
      <c r="E337" s="78"/>
      <c r="F337" s="78"/>
      <c r="G337" s="78"/>
      <c r="H337" s="78"/>
      <c r="I337" s="78"/>
      <c r="J337" s="1"/>
    </row>
    <row r="338" spans="1:10" ht="30" customHeight="1" x14ac:dyDescent="0.25">
      <c r="A338" s="1"/>
      <c r="B338" s="78"/>
      <c r="C338" s="78"/>
      <c r="D338" s="78"/>
      <c r="E338" s="78"/>
      <c r="F338" s="78"/>
      <c r="G338" s="78"/>
      <c r="H338" s="78"/>
      <c r="I338" s="78"/>
      <c r="J338" s="1"/>
    </row>
    <row r="339" spans="1:10" ht="30" customHeight="1" x14ac:dyDescent="0.25">
      <c r="A339" s="1"/>
      <c r="B339" s="78"/>
      <c r="C339" s="78"/>
      <c r="D339" s="78"/>
      <c r="E339" s="78"/>
      <c r="F339" s="78"/>
      <c r="G339" s="78"/>
      <c r="H339" s="78"/>
      <c r="I339" s="78"/>
      <c r="J339" s="1"/>
    </row>
    <row r="340" spans="1:10" ht="30" customHeight="1" x14ac:dyDescent="0.25">
      <c r="A340" s="1"/>
      <c r="B340" s="78"/>
      <c r="C340" s="78"/>
      <c r="D340" s="78"/>
      <c r="E340" s="78"/>
      <c r="F340" s="78"/>
      <c r="G340" s="78"/>
      <c r="H340" s="78"/>
      <c r="I340" s="78"/>
      <c r="J340" s="1"/>
    </row>
    <row r="341" spans="1:10" ht="30" customHeight="1" x14ac:dyDescent="0.25">
      <c r="A341" s="1"/>
      <c r="B341" s="78"/>
      <c r="C341" s="78"/>
      <c r="D341" s="78"/>
      <c r="E341" s="78"/>
      <c r="F341" s="78"/>
      <c r="G341" s="78"/>
      <c r="H341" s="78"/>
      <c r="I341" s="78"/>
      <c r="J341" s="1"/>
    </row>
    <row r="342" spans="1:10" ht="30" customHeight="1" x14ac:dyDescent="0.25">
      <c r="A342" s="1"/>
      <c r="B342" s="78"/>
      <c r="C342" s="78"/>
      <c r="D342" s="78"/>
      <c r="E342" s="78"/>
      <c r="F342" s="78"/>
      <c r="G342" s="78"/>
      <c r="H342" s="78"/>
      <c r="I342" s="78"/>
      <c r="J342" s="1"/>
    </row>
    <row r="343" spans="1:10" ht="30" customHeight="1" x14ac:dyDescent="0.25">
      <c r="A343" s="1"/>
      <c r="B343" s="78"/>
      <c r="C343" s="78"/>
      <c r="D343" s="78"/>
      <c r="E343" s="78"/>
      <c r="F343" s="78"/>
      <c r="G343" s="78"/>
      <c r="H343" s="78"/>
      <c r="I343" s="78"/>
      <c r="J343" s="1"/>
    </row>
    <row r="344" spans="1:10" ht="30" customHeight="1" x14ac:dyDescent="0.25">
      <c r="A344" s="1"/>
      <c r="B344" s="78"/>
      <c r="C344" s="78"/>
      <c r="D344" s="78"/>
      <c r="E344" s="78"/>
      <c r="F344" s="78"/>
      <c r="G344" s="78"/>
      <c r="H344" s="78"/>
      <c r="I344" s="78"/>
      <c r="J344" s="1"/>
    </row>
    <row r="345" spans="1:10" ht="30" customHeight="1" x14ac:dyDescent="0.25">
      <c r="A345" s="1"/>
      <c r="B345" s="78"/>
      <c r="C345" s="78"/>
      <c r="D345" s="78"/>
      <c r="E345" s="78"/>
      <c r="F345" s="78"/>
      <c r="G345" s="78"/>
      <c r="H345" s="78"/>
      <c r="I345" s="78"/>
      <c r="J345" s="1"/>
    </row>
    <row r="346" spans="1:10" ht="30" customHeight="1" x14ac:dyDescent="0.25">
      <c r="A346" s="1"/>
      <c r="B346" s="78"/>
      <c r="C346" s="78"/>
      <c r="D346" s="78"/>
      <c r="E346" s="78"/>
      <c r="F346" s="78"/>
      <c r="G346" s="78"/>
      <c r="H346" s="78"/>
      <c r="I346" s="78"/>
      <c r="J346" s="1"/>
    </row>
    <row r="347" spans="1:10" ht="30" customHeight="1" x14ac:dyDescent="0.25">
      <c r="A347" s="1"/>
      <c r="B347" s="78"/>
      <c r="C347" s="78"/>
      <c r="D347" s="78"/>
      <c r="E347" s="78"/>
      <c r="F347" s="78"/>
      <c r="G347" s="78"/>
      <c r="H347" s="78"/>
      <c r="I347" s="78"/>
      <c r="J347" s="1"/>
    </row>
    <row r="348" spans="1:10" ht="30" customHeight="1" x14ac:dyDescent="0.25">
      <c r="A348" s="1"/>
      <c r="B348" s="78"/>
      <c r="C348" s="78"/>
      <c r="D348" s="78"/>
      <c r="E348" s="78"/>
      <c r="F348" s="78"/>
      <c r="G348" s="78"/>
      <c r="H348" s="78"/>
      <c r="I348" s="78"/>
      <c r="J348" s="1"/>
    </row>
    <row r="349" spans="1:10" ht="30" customHeight="1" x14ac:dyDescent="0.25">
      <c r="A349" s="1"/>
      <c r="B349" s="78"/>
      <c r="C349" s="78"/>
      <c r="D349" s="78"/>
      <c r="E349" s="78"/>
      <c r="F349" s="78"/>
      <c r="G349" s="78"/>
      <c r="H349" s="78"/>
      <c r="I349" s="78"/>
      <c r="J349" s="1"/>
    </row>
    <row r="350" spans="1:10" ht="30" customHeight="1" x14ac:dyDescent="0.25">
      <c r="A350" s="1"/>
      <c r="B350" s="78"/>
      <c r="C350" s="78"/>
      <c r="D350" s="78"/>
      <c r="E350" s="78"/>
      <c r="F350" s="78"/>
      <c r="G350" s="78"/>
      <c r="H350" s="78"/>
      <c r="I350" s="78"/>
      <c r="J350" s="1"/>
    </row>
    <row r="351" spans="1:10" ht="30" customHeight="1" x14ac:dyDescent="0.25">
      <c r="A351" s="1"/>
      <c r="B351" s="78"/>
      <c r="C351" s="78"/>
      <c r="D351" s="78"/>
      <c r="E351" s="78"/>
      <c r="F351" s="78"/>
      <c r="G351" s="78"/>
      <c r="H351" s="78"/>
      <c r="I351" s="78"/>
      <c r="J351" s="1"/>
    </row>
    <row r="352" spans="1:10" ht="30" customHeight="1" x14ac:dyDescent="0.25">
      <c r="A352" s="1"/>
      <c r="B352" s="78"/>
      <c r="C352" s="78"/>
      <c r="D352" s="78"/>
      <c r="E352" s="78"/>
      <c r="F352" s="78"/>
      <c r="G352" s="78"/>
      <c r="H352" s="78"/>
      <c r="I352" s="78"/>
      <c r="J352" s="1"/>
    </row>
    <row r="353" spans="1:10" ht="30" customHeight="1" x14ac:dyDescent="0.25">
      <c r="A353" s="1"/>
      <c r="B353" s="78"/>
      <c r="C353" s="78"/>
      <c r="D353" s="78"/>
      <c r="E353" s="78"/>
      <c r="F353" s="78"/>
      <c r="G353" s="78"/>
      <c r="H353" s="78"/>
      <c r="I353" s="78"/>
      <c r="J353" s="1"/>
    </row>
    <row r="354" spans="1:10" ht="30" customHeight="1" x14ac:dyDescent="0.25">
      <c r="A354" s="1"/>
      <c r="B354" s="78"/>
      <c r="C354" s="78"/>
      <c r="D354" s="78"/>
      <c r="E354" s="78"/>
      <c r="F354" s="78"/>
      <c r="G354" s="78"/>
      <c r="H354" s="78"/>
      <c r="I354" s="78"/>
      <c r="J354" s="1"/>
    </row>
    <row r="355" spans="1:10" ht="30" customHeight="1" x14ac:dyDescent="0.25">
      <c r="A355" s="1"/>
      <c r="B355" s="78"/>
      <c r="C355" s="78"/>
      <c r="D355" s="78"/>
      <c r="E355" s="78"/>
      <c r="F355" s="78"/>
      <c r="G355" s="78"/>
      <c r="H355" s="78"/>
      <c r="I355" s="78"/>
      <c r="J355" s="1"/>
    </row>
    <row r="356" spans="1:10" ht="30" customHeight="1" x14ac:dyDescent="0.25">
      <c r="A356" s="1"/>
      <c r="B356" s="78"/>
      <c r="C356" s="78"/>
      <c r="D356" s="78"/>
      <c r="E356" s="78"/>
      <c r="F356" s="78"/>
      <c r="G356" s="78"/>
      <c r="H356" s="78"/>
      <c r="I356" s="78"/>
      <c r="J356" s="1"/>
    </row>
    <row r="357" spans="1:10" ht="30" customHeight="1" x14ac:dyDescent="0.25">
      <c r="A357" s="1"/>
      <c r="B357" s="78"/>
      <c r="C357" s="78"/>
      <c r="D357" s="78"/>
      <c r="E357" s="78"/>
      <c r="F357" s="78"/>
      <c r="G357" s="78"/>
      <c r="H357" s="78"/>
      <c r="I357" s="78"/>
      <c r="J357" s="1"/>
    </row>
    <row r="358" spans="1:10" ht="30" customHeight="1" x14ac:dyDescent="0.25">
      <c r="A358" s="1"/>
      <c r="B358" s="78"/>
      <c r="C358" s="78"/>
      <c r="D358" s="78"/>
      <c r="E358" s="78"/>
      <c r="F358" s="78"/>
      <c r="G358" s="78"/>
      <c r="H358" s="78"/>
      <c r="I358" s="78"/>
      <c r="J358" s="1"/>
    </row>
    <row r="359" spans="1:10" ht="30" customHeight="1" x14ac:dyDescent="0.25">
      <c r="A359" s="1"/>
      <c r="B359" s="78"/>
      <c r="C359" s="78"/>
      <c r="D359" s="78"/>
      <c r="E359" s="78"/>
      <c r="F359" s="78"/>
      <c r="G359" s="78"/>
      <c r="H359" s="78"/>
      <c r="I359" s="78"/>
      <c r="J359" s="1"/>
    </row>
    <row r="360" spans="1:10" ht="30" customHeight="1" x14ac:dyDescent="0.25">
      <c r="A360" s="1"/>
      <c r="B360" s="78"/>
      <c r="C360" s="78"/>
      <c r="D360" s="78"/>
      <c r="E360" s="78"/>
      <c r="F360" s="78"/>
      <c r="G360" s="78"/>
      <c r="H360" s="78"/>
      <c r="I360" s="78"/>
      <c r="J360" s="1"/>
    </row>
    <row r="361" spans="1:10" ht="30" customHeight="1" x14ac:dyDescent="0.25">
      <c r="A361" s="1"/>
      <c r="B361" s="78"/>
      <c r="C361" s="78"/>
      <c r="D361" s="78"/>
      <c r="E361" s="78"/>
      <c r="F361" s="78"/>
      <c r="G361" s="78"/>
      <c r="H361" s="78"/>
      <c r="I361" s="78"/>
      <c r="J361" s="1"/>
    </row>
    <row r="362" spans="1:10" ht="30" customHeight="1" x14ac:dyDescent="0.25">
      <c r="A362" s="1"/>
      <c r="B362" s="78"/>
      <c r="C362" s="78"/>
      <c r="D362" s="78"/>
      <c r="E362" s="78"/>
      <c r="F362" s="78"/>
      <c r="G362" s="78"/>
      <c r="H362" s="78"/>
      <c r="I362" s="78"/>
      <c r="J362" s="1"/>
    </row>
    <row r="363" spans="1:10" ht="30" customHeight="1" x14ac:dyDescent="0.25">
      <c r="A363" s="1"/>
      <c r="B363" s="78"/>
      <c r="C363" s="78"/>
      <c r="D363" s="78"/>
      <c r="E363" s="78"/>
      <c r="F363" s="78"/>
      <c r="G363" s="78"/>
      <c r="H363" s="78"/>
      <c r="I363" s="78"/>
      <c r="J363" s="1"/>
    </row>
    <row r="364" spans="1:10" ht="30" customHeight="1" x14ac:dyDescent="0.25">
      <c r="A364" s="1"/>
      <c r="B364" s="78"/>
      <c r="C364" s="78"/>
      <c r="D364" s="78"/>
      <c r="E364" s="78"/>
      <c r="F364" s="78"/>
      <c r="G364" s="78"/>
      <c r="H364" s="78"/>
      <c r="I364" s="78"/>
      <c r="J364" s="1"/>
    </row>
    <row r="365" spans="1:10" ht="30" customHeight="1" x14ac:dyDescent="0.25">
      <c r="A365" s="1"/>
      <c r="B365" s="78"/>
      <c r="C365" s="78"/>
      <c r="D365" s="78"/>
      <c r="E365" s="78"/>
      <c r="F365" s="78"/>
      <c r="G365" s="78"/>
      <c r="H365" s="78"/>
      <c r="I365" s="78"/>
      <c r="J365" s="1"/>
    </row>
    <row r="366" spans="1:10" ht="30" customHeight="1" x14ac:dyDescent="0.25">
      <c r="A366" s="1"/>
      <c r="B366" s="78"/>
      <c r="C366" s="78"/>
      <c r="D366" s="78"/>
      <c r="E366" s="78"/>
      <c r="F366" s="78"/>
      <c r="G366" s="78"/>
      <c r="H366" s="78"/>
      <c r="I366" s="78"/>
      <c r="J366" s="1"/>
    </row>
    <row r="367" spans="1:10" ht="30" customHeight="1" x14ac:dyDescent="0.25">
      <c r="A367" s="1"/>
      <c r="B367" s="78"/>
      <c r="C367" s="78"/>
      <c r="D367" s="78"/>
      <c r="E367" s="78"/>
      <c r="F367" s="78"/>
      <c r="G367" s="78"/>
      <c r="H367" s="78"/>
      <c r="I367" s="78"/>
      <c r="J367" s="1"/>
    </row>
    <row r="368" spans="1:10" ht="30" customHeight="1" x14ac:dyDescent="0.25">
      <c r="A368" s="1"/>
      <c r="B368" s="78"/>
      <c r="C368" s="78"/>
      <c r="D368" s="78"/>
      <c r="E368" s="78"/>
      <c r="F368" s="78"/>
      <c r="G368" s="78"/>
      <c r="H368" s="78"/>
      <c r="I368" s="78"/>
      <c r="J368" s="1"/>
    </row>
    <row r="369" spans="1:10" ht="30" customHeight="1" x14ac:dyDescent="0.25">
      <c r="A369" s="1"/>
      <c r="B369" s="78"/>
      <c r="C369" s="78"/>
      <c r="D369" s="78"/>
      <c r="E369" s="78"/>
      <c r="F369" s="78"/>
      <c r="G369" s="78"/>
      <c r="H369" s="78"/>
      <c r="I369" s="78"/>
      <c r="J369" s="1"/>
    </row>
    <row r="370" spans="1:10" ht="30" customHeight="1" x14ac:dyDescent="0.25">
      <c r="A370" s="1"/>
      <c r="B370" s="78"/>
      <c r="C370" s="78"/>
      <c r="D370" s="78"/>
      <c r="E370" s="78"/>
      <c r="F370" s="78"/>
      <c r="G370" s="78"/>
      <c r="H370" s="78"/>
      <c r="I370" s="78"/>
      <c r="J370" s="1"/>
    </row>
    <row r="371" spans="1:10" ht="30" customHeight="1" x14ac:dyDescent="0.25">
      <c r="A371" s="1"/>
      <c r="B371" s="78"/>
      <c r="C371" s="78"/>
      <c r="D371" s="78"/>
      <c r="E371" s="78"/>
      <c r="F371" s="78"/>
      <c r="G371" s="78"/>
      <c r="H371" s="78"/>
      <c r="I371" s="78"/>
      <c r="J371" s="1"/>
    </row>
    <row r="372" spans="1:10" ht="30" customHeight="1" x14ac:dyDescent="0.25">
      <c r="A372" s="1"/>
      <c r="B372" s="78"/>
      <c r="C372" s="78"/>
      <c r="D372" s="78"/>
      <c r="E372" s="78"/>
      <c r="F372" s="78"/>
      <c r="G372" s="78"/>
      <c r="H372" s="78"/>
      <c r="I372" s="78"/>
      <c r="J372" s="1"/>
    </row>
    <row r="373" spans="1:10" ht="30" customHeight="1" x14ac:dyDescent="0.25">
      <c r="A373" s="1"/>
      <c r="B373" s="78"/>
      <c r="C373" s="78"/>
      <c r="D373" s="78"/>
      <c r="E373" s="78"/>
      <c r="F373" s="78"/>
      <c r="G373" s="78"/>
      <c r="H373" s="78"/>
      <c r="I373" s="78"/>
      <c r="J373" s="1"/>
    </row>
    <row r="374" spans="1:10" ht="30" customHeight="1" x14ac:dyDescent="0.25">
      <c r="A374" s="1"/>
      <c r="B374" s="78"/>
      <c r="C374" s="78"/>
      <c r="D374" s="78"/>
      <c r="E374" s="78"/>
      <c r="F374" s="78"/>
      <c r="G374" s="78"/>
      <c r="H374" s="78"/>
      <c r="I374" s="78"/>
      <c r="J374" s="1"/>
    </row>
    <row r="375" spans="1:10" ht="30" customHeight="1" x14ac:dyDescent="0.25">
      <c r="A375" s="1"/>
      <c r="B375" s="78"/>
      <c r="C375" s="78"/>
      <c r="D375" s="78"/>
      <c r="E375" s="78"/>
      <c r="F375" s="78"/>
      <c r="G375" s="78"/>
      <c r="H375" s="78"/>
      <c r="I375" s="78"/>
      <c r="J375" s="1"/>
    </row>
    <row r="376" spans="1:10" ht="30" customHeight="1" x14ac:dyDescent="0.25">
      <c r="A376" s="1"/>
      <c r="B376" s="78"/>
      <c r="C376" s="78"/>
      <c r="D376" s="78"/>
      <c r="E376" s="78"/>
      <c r="F376" s="78"/>
      <c r="G376" s="78"/>
      <c r="H376" s="78"/>
      <c r="I376" s="78"/>
      <c r="J376" s="1"/>
    </row>
    <row r="377" spans="1:10" ht="30" customHeight="1" x14ac:dyDescent="0.25">
      <c r="A377" s="1"/>
      <c r="B377" s="78"/>
      <c r="C377" s="78"/>
      <c r="D377" s="78"/>
      <c r="E377" s="78"/>
      <c r="F377" s="78"/>
      <c r="G377" s="78"/>
      <c r="H377" s="78"/>
      <c r="I377" s="78"/>
      <c r="J377" s="1"/>
    </row>
    <row r="378" spans="1:10" ht="30" customHeight="1" x14ac:dyDescent="0.25">
      <c r="A378" s="1"/>
      <c r="B378" s="78"/>
      <c r="C378" s="78"/>
      <c r="D378" s="78"/>
      <c r="E378" s="78"/>
      <c r="F378" s="78"/>
      <c r="G378" s="78"/>
      <c r="H378" s="78"/>
      <c r="I378" s="78"/>
      <c r="J378" s="1"/>
    </row>
    <row r="379" spans="1:10" ht="30" customHeight="1" x14ac:dyDescent="0.25">
      <c r="A379" s="1"/>
      <c r="B379" s="78"/>
      <c r="C379" s="78"/>
      <c r="D379" s="78"/>
      <c r="E379" s="78"/>
      <c r="F379" s="78"/>
      <c r="G379" s="78"/>
      <c r="H379" s="78"/>
      <c r="I379" s="78"/>
      <c r="J379" s="1"/>
    </row>
    <row r="380" spans="1:10" ht="30" customHeight="1" x14ac:dyDescent="0.25">
      <c r="A380" s="1"/>
      <c r="B380" s="78"/>
      <c r="C380" s="78"/>
      <c r="D380" s="78"/>
      <c r="E380" s="78"/>
      <c r="F380" s="78"/>
      <c r="G380" s="78"/>
      <c r="H380" s="78"/>
      <c r="I380" s="78"/>
      <c r="J380" s="1"/>
    </row>
    <row r="381" spans="1:10" ht="30" customHeight="1" x14ac:dyDescent="0.25">
      <c r="A381" s="1"/>
      <c r="B381" s="78"/>
      <c r="C381" s="78"/>
      <c r="D381" s="78"/>
      <c r="E381" s="78"/>
      <c r="F381" s="78"/>
      <c r="G381" s="78"/>
      <c r="H381" s="78"/>
      <c r="I381" s="78"/>
      <c r="J381" s="1"/>
    </row>
    <row r="382" spans="1:10" ht="30" customHeight="1" x14ac:dyDescent="0.25">
      <c r="A382" s="1"/>
      <c r="B382" s="78"/>
      <c r="C382" s="78"/>
      <c r="D382" s="78"/>
      <c r="E382" s="78"/>
      <c r="F382" s="78"/>
      <c r="G382" s="78"/>
      <c r="H382" s="78"/>
      <c r="I382" s="78"/>
      <c r="J382" s="1"/>
    </row>
    <row r="383" spans="1:10" ht="30" customHeight="1" x14ac:dyDescent="0.25">
      <c r="A383" s="1"/>
      <c r="B383" s="78"/>
      <c r="C383" s="78"/>
      <c r="D383" s="78"/>
      <c r="E383" s="78"/>
      <c r="F383" s="78"/>
      <c r="G383" s="78"/>
      <c r="H383" s="78"/>
      <c r="I383" s="78"/>
      <c r="J383" s="1"/>
    </row>
    <row r="384" spans="1:10" ht="30" customHeight="1" x14ac:dyDescent="0.25">
      <c r="A384" s="1"/>
      <c r="B384" s="78"/>
      <c r="C384" s="78"/>
      <c r="D384" s="78"/>
      <c r="E384" s="78"/>
      <c r="F384" s="78"/>
      <c r="G384" s="78"/>
      <c r="H384" s="78"/>
      <c r="I384" s="78"/>
      <c r="J384" s="1"/>
    </row>
    <row r="385" spans="1:10" ht="30" customHeight="1" x14ac:dyDescent="0.25">
      <c r="A385" s="1"/>
      <c r="B385" s="78"/>
      <c r="C385" s="78"/>
      <c r="D385" s="78"/>
      <c r="E385" s="78"/>
      <c r="F385" s="78"/>
      <c r="G385" s="78"/>
      <c r="H385" s="78"/>
      <c r="I385" s="78"/>
      <c r="J385" s="1"/>
    </row>
    <row r="386" spans="1:10" ht="30" customHeight="1" x14ac:dyDescent="0.25">
      <c r="A386" s="1"/>
      <c r="B386" s="78"/>
      <c r="C386" s="78"/>
      <c r="D386" s="78"/>
      <c r="E386" s="78"/>
      <c r="F386" s="78"/>
      <c r="G386" s="78"/>
      <c r="H386" s="78"/>
      <c r="I386" s="78"/>
      <c r="J386" s="1"/>
    </row>
    <row r="387" spans="1:10" ht="30" customHeight="1" x14ac:dyDescent="0.25">
      <c r="A387" s="1"/>
      <c r="B387" s="78"/>
      <c r="C387" s="78"/>
      <c r="D387" s="78"/>
      <c r="E387" s="78"/>
      <c r="F387" s="78"/>
      <c r="G387" s="78"/>
      <c r="H387" s="78"/>
      <c r="I387" s="78"/>
      <c r="J387" s="1"/>
    </row>
    <row r="388" spans="1:10" ht="30" customHeight="1" x14ac:dyDescent="0.25">
      <c r="A388" s="1"/>
      <c r="B388" s="78"/>
      <c r="C388" s="78"/>
      <c r="D388" s="78"/>
      <c r="E388" s="78"/>
      <c r="F388" s="78"/>
      <c r="G388" s="78"/>
      <c r="H388" s="78"/>
      <c r="I388" s="78"/>
      <c r="J388" s="1"/>
    </row>
    <row r="389" spans="1:10" ht="30" customHeight="1" x14ac:dyDescent="0.25">
      <c r="A389" s="1"/>
      <c r="B389" s="78"/>
      <c r="C389" s="78"/>
      <c r="D389" s="78"/>
      <c r="E389" s="78"/>
      <c r="F389" s="78"/>
      <c r="G389" s="78"/>
      <c r="H389" s="78"/>
      <c r="I389" s="78"/>
      <c r="J389" s="1"/>
    </row>
    <row r="390" spans="1:10" ht="30" customHeight="1" x14ac:dyDescent="0.25">
      <c r="A390" s="1"/>
      <c r="B390" s="78"/>
      <c r="C390" s="78"/>
      <c r="D390" s="78"/>
      <c r="E390" s="78"/>
      <c r="F390" s="78"/>
      <c r="G390" s="78"/>
      <c r="H390" s="78"/>
      <c r="I390" s="78"/>
      <c r="J390" s="1"/>
    </row>
    <row r="391" spans="1:10" ht="30" customHeight="1" x14ac:dyDescent="0.25">
      <c r="A391" s="1"/>
      <c r="B391" s="78"/>
      <c r="C391" s="78"/>
      <c r="D391" s="78"/>
      <c r="E391" s="78"/>
      <c r="F391" s="78"/>
      <c r="G391" s="78"/>
      <c r="H391" s="78"/>
      <c r="I391" s="78"/>
      <c r="J391" s="1"/>
    </row>
    <row r="392" spans="1:10" ht="30" customHeight="1" x14ac:dyDescent="0.25">
      <c r="A392" s="1"/>
      <c r="B392" s="78"/>
      <c r="C392" s="78"/>
      <c r="D392" s="78"/>
      <c r="E392" s="78"/>
      <c r="F392" s="78"/>
      <c r="G392" s="78"/>
      <c r="H392" s="78"/>
      <c r="I392" s="78"/>
      <c r="J392" s="1"/>
    </row>
    <row r="393" spans="1:10" ht="30" customHeight="1" x14ac:dyDescent="0.25">
      <c r="A393" s="1"/>
      <c r="B393" s="78"/>
      <c r="C393" s="78"/>
      <c r="D393" s="78"/>
      <c r="E393" s="78"/>
      <c r="F393" s="78"/>
      <c r="G393" s="78"/>
      <c r="H393" s="78"/>
      <c r="I393" s="78"/>
      <c r="J393" s="1"/>
    </row>
    <row r="394" spans="1:10" ht="30" customHeight="1" x14ac:dyDescent="0.25">
      <c r="A394" s="1"/>
      <c r="B394" s="78"/>
      <c r="C394" s="78"/>
      <c r="D394" s="78"/>
      <c r="E394" s="78"/>
      <c r="F394" s="78"/>
      <c r="G394" s="78"/>
      <c r="H394" s="78"/>
      <c r="I394" s="78"/>
      <c r="J394" s="1"/>
    </row>
    <row r="395" spans="1:10" ht="30" customHeight="1" x14ac:dyDescent="0.25">
      <c r="A395" s="1"/>
      <c r="B395" s="78"/>
      <c r="C395" s="78"/>
      <c r="D395" s="78"/>
      <c r="E395" s="78"/>
      <c r="F395" s="78"/>
      <c r="G395" s="78"/>
      <c r="H395" s="78"/>
      <c r="I395" s="78"/>
      <c r="J395" s="1"/>
    </row>
    <row r="396" spans="1:10" ht="30" customHeight="1" x14ac:dyDescent="0.25">
      <c r="A396" s="1"/>
      <c r="B396" s="78"/>
      <c r="C396" s="78"/>
      <c r="D396" s="78"/>
      <c r="E396" s="78"/>
      <c r="F396" s="78"/>
      <c r="G396" s="78"/>
      <c r="H396" s="78"/>
      <c r="I396" s="78"/>
      <c r="J396" s="1"/>
    </row>
    <row r="397" spans="1:10" ht="30" customHeight="1" x14ac:dyDescent="0.25">
      <c r="A397" s="1"/>
      <c r="B397" s="78"/>
      <c r="C397" s="78"/>
      <c r="D397" s="78"/>
      <c r="E397" s="78"/>
      <c r="F397" s="78"/>
      <c r="G397" s="78"/>
      <c r="H397" s="78"/>
      <c r="I397" s="78"/>
      <c r="J397" s="1"/>
    </row>
    <row r="398" spans="1:10" ht="30" customHeight="1" x14ac:dyDescent="0.25">
      <c r="A398" s="1"/>
      <c r="B398" s="78"/>
      <c r="C398" s="78"/>
      <c r="D398" s="78"/>
      <c r="E398" s="78"/>
      <c r="F398" s="78"/>
      <c r="G398" s="78"/>
      <c r="H398" s="78"/>
      <c r="I398" s="78"/>
      <c r="J398" s="1"/>
    </row>
    <row r="399" spans="1:10" ht="30" customHeight="1" x14ac:dyDescent="0.25">
      <c r="A399" s="1"/>
      <c r="B399" s="78"/>
      <c r="C399" s="78"/>
      <c r="D399" s="78"/>
      <c r="E399" s="78"/>
      <c r="F399" s="78"/>
      <c r="G399" s="78"/>
      <c r="H399" s="78"/>
      <c r="I399" s="78"/>
      <c r="J399" s="1"/>
    </row>
    <row r="400" spans="1:10" ht="30" customHeight="1" x14ac:dyDescent="0.25">
      <c r="A400" s="1"/>
      <c r="B400" s="78"/>
      <c r="C400" s="78"/>
      <c r="D400" s="78"/>
      <c r="E400" s="78"/>
      <c r="F400" s="78"/>
      <c r="G400" s="78"/>
      <c r="H400" s="78"/>
      <c r="I400" s="78"/>
      <c r="J400" s="1"/>
    </row>
    <row r="401" spans="1:10" ht="30" customHeight="1" x14ac:dyDescent="0.25">
      <c r="A401" s="1"/>
      <c r="B401" s="78"/>
      <c r="C401" s="78"/>
      <c r="D401" s="78"/>
      <c r="E401" s="78"/>
      <c r="F401" s="78"/>
      <c r="G401" s="78"/>
      <c r="H401" s="78"/>
      <c r="I401" s="78"/>
      <c r="J401" s="1"/>
    </row>
    <row r="402" spans="1:10" ht="30" customHeight="1" x14ac:dyDescent="0.25">
      <c r="A402" s="1"/>
      <c r="B402" s="78"/>
      <c r="C402" s="78"/>
      <c r="D402" s="78"/>
      <c r="E402" s="78"/>
      <c r="F402" s="78"/>
      <c r="G402" s="78"/>
      <c r="H402" s="78"/>
      <c r="I402" s="78"/>
      <c r="J402" s="1"/>
    </row>
    <row r="403" spans="1:10" ht="30" customHeight="1" x14ac:dyDescent="0.25">
      <c r="A403" s="1"/>
      <c r="B403" s="78"/>
      <c r="C403" s="78"/>
      <c r="D403" s="78"/>
      <c r="E403" s="78"/>
      <c r="F403" s="78"/>
      <c r="G403" s="78"/>
      <c r="H403" s="78"/>
      <c r="I403" s="78"/>
      <c r="J403" s="1"/>
    </row>
    <row r="404" spans="1:10" ht="30" customHeight="1" x14ac:dyDescent="0.25">
      <c r="A404" s="1"/>
      <c r="B404" s="78"/>
      <c r="C404" s="78"/>
      <c r="D404" s="78"/>
      <c r="E404" s="78"/>
      <c r="F404" s="78"/>
      <c r="G404" s="78"/>
      <c r="H404" s="78"/>
      <c r="I404" s="78"/>
      <c r="J404" s="1"/>
    </row>
    <row r="405" spans="1:10" ht="30" customHeight="1" x14ac:dyDescent="0.25">
      <c r="A405" s="1"/>
      <c r="B405" s="78"/>
      <c r="C405" s="78"/>
      <c r="D405" s="78"/>
      <c r="E405" s="78"/>
      <c r="F405" s="78"/>
      <c r="G405" s="78"/>
      <c r="H405" s="78"/>
      <c r="I405" s="78"/>
      <c r="J405" s="1"/>
    </row>
    <row r="406" spans="1:10" ht="30" customHeight="1" x14ac:dyDescent="0.25">
      <c r="A406" s="1"/>
      <c r="B406" s="78"/>
      <c r="C406" s="78"/>
      <c r="D406" s="78"/>
      <c r="E406" s="78"/>
      <c r="F406" s="78"/>
      <c r="G406" s="78"/>
      <c r="H406" s="78"/>
      <c r="I406" s="78"/>
      <c r="J406" s="1"/>
    </row>
    <row r="407" spans="1:10" ht="30" customHeight="1" x14ac:dyDescent="0.25">
      <c r="A407" s="1"/>
      <c r="B407" s="78"/>
      <c r="C407" s="78"/>
      <c r="D407" s="78"/>
      <c r="E407" s="78"/>
      <c r="F407" s="78"/>
      <c r="G407" s="78"/>
      <c r="H407" s="78"/>
      <c r="I407" s="78"/>
      <c r="J407" s="1"/>
    </row>
    <row r="408" spans="1:10" ht="30" customHeight="1" x14ac:dyDescent="0.25">
      <c r="A408" s="1"/>
      <c r="B408" s="78"/>
      <c r="C408" s="78"/>
      <c r="D408" s="78"/>
      <c r="E408" s="78"/>
      <c r="F408" s="78"/>
      <c r="G408" s="78"/>
      <c r="H408" s="78"/>
      <c r="I408" s="78"/>
      <c r="J408" s="1"/>
    </row>
    <row r="409" spans="1:10" ht="30" customHeight="1" x14ac:dyDescent="0.25">
      <c r="A409" s="1"/>
      <c r="B409" s="78"/>
      <c r="C409" s="78"/>
      <c r="D409" s="78"/>
      <c r="E409" s="78"/>
      <c r="F409" s="78"/>
      <c r="G409" s="78"/>
      <c r="H409" s="78"/>
      <c r="I409" s="78"/>
      <c r="J409" s="1"/>
    </row>
    <row r="410" spans="1:10" ht="30" customHeight="1" x14ac:dyDescent="0.25">
      <c r="A410" s="1"/>
      <c r="B410" s="78"/>
      <c r="C410" s="78"/>
      <c r="D410" s="78"/>
      <c r="E410" s="78"/>
      <c r="F410" s="78"/>
      <c r="G410" s="78"/>
      <c r="H410" s="78"/>
      <c r="I410" s="78"/>
      <c r="J410" s="1"/>
    </row>
    <row r="411" spans="1:10" ht="30" customHeight="1" x14ac:dyDescent="0.25">
      <c r="A411" s="1"/>
      <c r="B411" s="78"/>
      <c r="C411" s="78"/>
      <c r="D411" s="78"/>
      <c r="E411" s="78"/>
      <c r="F411" s="78"/>
      <c r="G411" s="78"/>
      <c r="H411" s="78"/>
      <c r="I411" s="78"/>
      <c r="J411" s="1"/>
    </row>
    <row r="412" spans="1:10" ht="30" customHeight="1" x14ac:dyDescent="0.25">
      <c r="A412" s="1"/>
      <c r="B412" s="78"/>
      <c r="C412" s="78"/>
      <c r="D412" s="78"/>
      <c r="E412" s="78"/>
      <c r="F412" s="78"/>
      <c r="G412" s="78"/>
      <c r="H412" s="78"/>
      <c r="I412" s="78"/>
      <c r="J412" s="1"/>
    </row>
    <row r="413" spans="1:10" ht="30" customHeight="1" x14ac:dyDescent="0.25">
      <c r="A413" s="1"/>
      <c r="B413" s="78"/>
      <c r="C413" s="78"/>
      <c r="D413" s="78"/>
      <c r="E413" s="78"/>
      <c r="F413" s="78"/>
      <c r="G413" s="78"/>
      <c r="H413" s="78"/>
      <c r="I413" s="78"/>
      <c r="J413" s="1"/>
    </row>
    <row r="414" spans="1:10" ht="30" customHeight="1" x14ac:dyDescent="0.25">
      <c r="A414" s="1"/>
      <c r="B414" s="78"/>
      <c r="C414" s="78"/>
      <c r="D414" s="78"/>
      <c r="E414" s="78"/>
      <c r="F414" s="78"/>
      <c r="G414" s="78"/>
      <c r="H414" s="78"/>
      <c r="I414" s="78"/>
      <c r="J414" s="1"/>
    </row>
    <row r="415" spans="1:10" ht="30" customHeight="1" x14ac:dyDescent="0.25">
      <c r="A415" s="1"/>
      <c r="B415" s="78"/>
      <c r="C415" s="78"/>
      <c r="D415" s="78"/>
      <c r="E415" s="78"/>
      <c r="F415" s="78"/>
      <c r="G415" s="78"/>
      <c r="H415" s="78"/>
      <c r="I415" s="78"/>
      <c r="J415" s="1"/>
    </row>
    <row r="416" spans="1:10" ht="30" customHeight="1" x14ac:dyDescent="0.25">
      <c r="A416" s="1"/>
      <c r="B416" s="78"/>
      <c r="C416" s="78"/>
      <c r="D416" s="78"/>
      <c r="E416" s="78"/>
      <c r="F416" s="78"/>
      <c r="G416" s="78"/>
      <c r="H416" s="78"/>
      <c r="I416" s="78"/>
      <c r="J416" s="1"/>
    </row>
    <row r="417" spans="1:10" ht="30" customHeight="1" x14ac:dyDescent="0.25">
      <c r="A417" s="1"/>
      <c r="B417" s="78"/>
      <c r="C417" s="78"/>
      <c r="D417" s="78"/>
      <c r="E417" s="78"/>
      <c r="F417" s="78"/>
      <c r="G417" s="78"/>
      <c r="H417" s="78"/>
      <c r="I417" s="78"/>
      <c r="J417" s="1"/>
    </row>
    <row r="418" spans="1:10" ht="30" customHeight="1" x14ac:dyDescent="0.25">
      <c r="A418" s="1"/>
      <c r="B418" s="78"/>
      <c r="C418" s="78"/>
      <c r="D418" s="78"/>
      <c r="E418" s="78"/>
      <c r="F418" s="78"/>
      <c r="G418" s="78"/>
      <c r="H418" s="78"/>
      <c r="I418" s="78"/>
      <c r="J418" s="1"/>
    </row>
    <row r="419" spans="1:10" ht="30" customHeight="1" x14ac:dyDescent="0.25">
      <c r="A419" s="1"/>
      <c r="B419" s="78"/>
      <c r="C419" s="78"/>
      <c r="D419" s="78"/>
      <c r="E419" s="78"/>
      <c r="F419" s="78"/>
      <c r="G419" s="78"/>
      <c r="H419" s="78"/>
      <c r="I419" s="78"/>
      <c r="J419" s="1"/>
    </row>
    <row r="420" spans="1:10" ht="30" customHeight="1" x14ac:dyDescent="0.25">
      <c r="A420" s="1"/>
      <c r="B420" s="78"/>
      <c r="C420" s="78"/>
      <c r="D420" s="78"/>
      <c r="E420" s="78"/>
      <c r="F420" s="78"/>
      <c r="G420" s="78"/>
      <c r="H420" s="78"/>
      <c r="I420" s="78"/>
      <c r="J420" s="1"/>
    </row>
    <row r="421" spans="1:10" ht="30" customHeight="1" x14ac:dyDescent="0.25">
      <c r="A421" s="1"/>
      <c r="B421" s="78"/>
      <c r="C421" s="78"/>
      <c r="D421" s="78"/>
      <c r="E421" s="78"/>
      <c r="F421" s="78"/>
      <c r="G421" s="78"/>
      <c r="H421" s="78"/>
      <c r="I421" s="78"/>
      <c r="J421" s="1"/>
    </row>
    <row r="422" spans="1:10" ht="30" customHeight="1" x14ac:dyDescent="0.25">
      <c r="A422" s="1"/>
      <c r="B422" s="78"/>
      <c r="C422" s="78"/>
      <c r="D422" s="78"/>
      <c r="E422" s="78"/>
      <c r="F422" s="78"/>
      <c r="G422" s="78"/>
      <c r="H422" s="78"/>
      <c r="I422" s="78"/>
      <c r="J422" s="1"/>
    </row>
    <row r="423" spans="1:10" ht="30" customHeight="1" x14ac:dyDescent="0.25">
      <c r="A423" s="1"/>
      <c r="B423" s="78"/>
      <c r="C423" s="78"/>
      <c r="D423" s="78"/>
      <c r="E423" s="78"/>
      <c r="F423" s="78"/>
      <c r="G423" s="78"/>
      <c r="H423" s="78"/>
      <c r="I423" s="78"/>
      <c r="J423" s="1"/>
    </row>
    <row r="424" spans="1:10" ht="30" customHeight="1" x14ac:dyDescent="0.25">
      <c r="A424" s="1"/>
      <c r="B424" s="78"/>
      <c r="C424" s="78"/>
      <c r="D424" s="78"/>
      <c r="E424" s="78"/>
      <c r="F424" s="78"/>
      <c r="G424" s="78"/>
      <c r="H424" s="78"/>
      <c r="I424" s="78"/>
      <c r="J424" s="1"/>
    </row>
    <row r="425" spans="1:10" ht="30" customHeight="1" x14ac:dyDescent="0.25">
      <c r="A425" s="1"/>
      <c r="B425" s="78"/>
      <c r="C425" s="78"/>
      <c r="D425" s="78"/>
      <c r="E425" s="78"/>
      <c r="F425" s="78"/>
      <c r="G425" s="78"/>
      <c r="H425" s="78"/>
      <c r="I425" s="78"/>
      <c r="J425" s="1"/>
    </row>
    <row r="426" spans="1:10" ht="30" customHeight="1" x14ac:dyDescent="0.25">
      <c r="A426" s="1"/>
      <c r="B426" s="78"/>
      <c r="C426" s="78"/>
      <c r="D426" s="78"/>
      <c r="E426" s="78"/>
      <c r="F426" s="78"/>
      <c r="G426" s="78"/>
      <c r="H426" s="78"/>
      <c r="I426" s="78"/>
      <c r="J426" s="1"/>
    </row>
    <row r="427" spans="1:10" ht="30" customHeight="1" x14ac:dyDescent="0.25">
      <c r="A427" s="1"/>
      <c r="B427" s="78"/>
      <c r="C427" s="78"/>
      <c r="D427" s="78"/>
      <c r="E427" s="78"/>
      <c r="F427" s="78"/>
      <c r="G427" s="78"/>
      <c r="H427" s="78"/>
      <c r="I427" s="78"/>
      <c r="J427" s="1"/>
    </row>
    <row r="428" spans="1:10" ht="30" customHeight="1" x14ac:dyDescent="0.25">
      <c r="A428" s="1"/>
      <c r="B428" s="78"/>
      <c r="C428" s="78"/>
      <c r="D428" s="78"/>
      <c r="E428" s="78"/>
      <c r="F428" s="78"/>
      <c r="G428" s="78"/>
      <c r="H428" s="78"/>
      <c r="I428" s="78"/>
      <c r="J428" s="1"/>
    </row>
    <row r="429" spans="1:10" ht="30" customHeight="1" x14ac:dyDescent="0.25">
      <c r="A429" s="1"/>
      <c r="B429" s="78"/>
      <c r="C429" s="78"/>
      <c r="D429" s="78"/>
      <c r="E429" s="78"/>
      <c r="F429" s="78"/>
      <c r="G429" s="78"/>
      <c r="H429" s="78"/>
      <c r="I429" s="78"/>
      <c r="J429" s="1"/>
    </row>
    <row r="430" spans="1:10" ht="30" customHeight="1" x14ac:dyDescent="0.25">
      <c r="A430" s="1"/>
      <c r="B430" s="78"/>
      <c r="C430" s="78"/>
      <c r="D430" s="78"/>
      <c r="E430" s="78"/>
      <c r="F430" s="78"/>
      <c r="G430" s="78"/>
      <c r="H430" s="78"/>
      <c r="I430" s="78"/>
      <c r="J430" s="1"/>
    </row>
    <row r="431" spans="1:10" ht="30" customHeight="1" x14ac:dyDescent="0.25">
      <c r="A431" s="1"/>
      <c r="B431" s="78"/>
      <c r="C431" s="78"/>
      <c r="D431" s="78"/>
      <c r="E431" s="78"/>
      <c r="F431" s="78"/>
      <c r="G431" s="78"/>
      <c r="H431" s="78"/>
      <c r="I431" s="78"/>
      <c r="J431" s="1"/>
    </row>
    <row r="432" spans="1:10" ht="30" customHeight="1" x14ac:dyDescent="0.25">
      <c r="A432" s="1"/>
      <c r="B432" s="78"/>
      <c r="C432" s="78"/>
      <c r="D432" s="78"/>
      <c r="E432" s="78"/>
      <c r="F432" s="78"/>
      <c r="G432" s="78"/>
      <c r="H432" s="78"/>
      <c r="I432" s="78"/>
      <c r="J432" s="1"/>
    </row>
    <row r="433" spans="1:10" ht="30" customHeight="1" x14ac:dyDescent="0.25">
      <c r="A433" s="1"/>
      <c r="B433" s="78"/>
      <c r="C433" s="78"/>
      <c r="D433" s="78"/>
      <c r="E433" s="78"/>
      <c r="F433" s="78"/>
      <c r="G433" s="78"/>
      <c r="H433" s="78"/>
      <c r="I433" s="78"/>
      <c r="J433" s="1"/>
    </row>
    <row r="434" spans="1:10" ht="30" customHeight="1" x14ac:dyDescent="0.25">
      <c r="A434" s="1"/>
      <c r="B434" s="78"/>
      <c r="C434" s="78"/>
      <c r="D434" s="78"/>
      <c r="E434" s="78"/>
      <c r="F434" s="78"/>
      <c r="G434" s="78"/>
      <c r="H434" s="78"/>
      <c r="I434" s="78"/>
      <c r="J434" s="1"/>
    </row>
    <row r="435" spans="1:10" ht="30" customHeight="1" x14ac:dyDescent="0.25">
      <c r="A435" s="1"/>
      <c r="B435" s="78"/>
      <c r="C435" s="78"/>
      <c r="D435" s="78"/>
      <c r="E435" s="78"/>
      <c r="F435" s="78"/>
      <c r="G435" s="78"/>
      <c r="H435" s="78"/>
      <c r="I435" s="78"/>
      <c r="J435" s="1"/>
    </row>
    <row r="436" spans="1:10" ht="30" customHeight="1" x14ac:dyDescent="0.25">
      <c r="A436" s="1"/>
      <c r="B436" s="78"/>
      <c r="C436" s="78"/>
      <c r="D436" s="78"/>
      <c r="E436" s="78"/>
      <c r="F436" s="78"/>
      <c r="G436" s="78"/>
      <c r="H436" s="78"/>
      <c r="I436" s="78"/>
      <c r="J436" s="1"/>
    </row>
    <row r="437" spans="1:10" ht="30" customHeight="1" x14ac:dyDescent="0.25">
      <c r="A437" s="1"/>
      <c r="B437" s="78"/>
      <c r="C437" s="78"/>
      <c r="D437" s="78"/>
      <c r="E437" s="78"/>
      <c r="F437" s="78"/>
      <c r="G437" s="78"/>
      <c r="H437" s="78"/>
      <c r="I437" s="78"/>
      <c r="J437" s="1"/>
    </row>
    <row r="438" spans="1:10" ht="30" customHeight="1" x14ac:dyDescent="0.25">
      <c r="A438" s="1"/>
      <c r="B438" s="78"/>
      <c r="C438" s="78"/>
      <c r="D438" s="78"/>
      <c r="E438" s="78"/>
      <c r="F438" s="78"/>
      <c r="G438" s="78"/>
      <c r="H438" s="78"/>
      <c r="I438" s="78"/>
      <c r="J438" s="1"/>
    </row>
    <row r="439" spans="1:10" ht="30" customHeight="1" x14ac:dyDescent="0.25">
      <c r="A439" s="1"/>
      <c r="B439" s="78"/>
      <c r="C439" s="78"/>
      <c r="D439" s="78"/>
      <c r="E439" s="78"/>
      <c r="F439" s="78"/>
      <c r="G439" s="78"/>
      <c r="H439" s="78"/>
      <c r="I439" s="78"/>
      <c r="J439" s="1"/>
    </row>
    <row r="440" spans="1:10" ht="30" customHeight="1" x14ac:dyDescent="0.25">
      <c r="A440" s="1"/>
      <c r="B440" s="78"/>
      <c r="C440" s="78"/>
      <c r="D440" s="78"/>
      <c r="E440" s="78"/>
      <c r="F440" s="78"/>
      <c r="G440" s="78"/>
      <c r="H440" s="78"/>
      <c r="I440" s="78"/>
      <c r="J440" s="1"/>
    </row>
    <row r="441" spans="1:10" ht="30" customHeight="1" x14ac:dyDescent="0.25">
      <c r="A441" s="1"/>
      <c r="B441" s="78"/>
      <c r="C441" s="78"/>
      <c r="D441" s="78"/>
      <c r="E441" s="78"/>
      <c r="F441" s="78"/>
      <c r="G441" s="78"/>
      <c r="H441" s="78"/>
      <c r="I441" s="78"/>
      <c r="J441" s="1"/>
    </row>
    <row r="442" spans="1:10" ht="30" customHeight="1" x14ac:dyDescent="0.25">
      <c r="A442" s="1"/>
      <c r="B442" s="78"/>
      <c r="C442" s="78"/>
      <c r="D442" s="78"/>
      <c r="E442" s="78"/>
      <c r="F442" s="78"/>
      <c r="G442" s="78"/>
      <c r="H442" s="78"/>
      <c r="I442" s="78"/>
      <c r="J442" s="1"/>
    </row>
    <row r="443" spans="1:10" ht="30" customHeight="1" x14ac:dyDescent="0.25">
      <c r="A443" s="1"/>
      <c r="B443" s="78"/>
      <c r="C443" s="78"/>
      <c r="D443" s="78"/>
      <c r="E443" s="78"/>
      <c r="F443" s="78"/>
      <c r="G443" s="78"/>
      <c r="H443" s="78"/>
      <c r="I443" s="78"/>
      <c r="J443" s="1"/>
    </row>
    <row r="444" spans="1:10" ht="30" customHeight="1" x14ac:dyDescent="0.25">
      <c r="A444" s="1"/>
      <c r="B444" s="78"/>
      <c r="C444" s="78"/>
      <c r="D444" s="78"/>
      <c r="E444" s="78"/>
      <c r="F444" s="78"/>
      <c r="G444" s="78"/>
      <c r="H444" s="78"/>
      <c r="I444" s="78"/>
      <c r="J444" s="1"/>
    </row>
    <row r="445" spans="1:10" ht="30" customHeight="1" x14ac:dyDescent="0.25">
      <c r="A445" s="1"/>
      <c r="B445" s="78"/>
      <c r="C445" s="78"/>
      <c r="D445" s="78"/>
      <c r="E445" s="78"/>
      <c r="F445" s="78"/>
      <c r="G445" s="78"/>
      <c r="H445" s="78"/>
      <c r="I445" s="78"/>
      <c r="J445" s="1"/>
    </row>
    <row r="446" spans="1:10" ht="30" customHeight="1" x14ac:dyDescent="0.25">
      <c r="A446" s="1"/>
      <c r="B446" s="78"/>
      <c r="C446" s="78"/>
      <c r="D446" s="78"/>
      <c r="E446" s="78"/>
      <c r="F446" s="78"/>
      <c r="G446" s="78"/>
      <c r="H446" s="78"/>
      <c r="I446" s="78"/>
      <c r="J446" s="1"/>
    </row>
    <row r="447" spans="1:10" ht="30" customHeight="1" x14ac:dyDescent="0.25">
      <c r="A447" s="1"/>
      <c r="B447" s="78"/>
      <c r="C447" s="78"/>
      <c r="D447" s="78"/>
      <c r="E447" s="78"/>
      <c r="F447" s="78"/>
      <c r="G447" s="78"/>
      <c r="H447" s="78"/>
      <c r="I447" s="78"/>
      <c r="J447" s="1"/>
    </row>
    <row r="448" spans="1:10" ht="30" customHeight="1" x14ac:dyDescent="0.25">
      <c r="A448" s="1"/>
      <c r="B448" s="78"/>
      <c r="C448" s="78"/>
      <c r="D448" s="78"/>
      <c r="E448" s="78"/>
      <c r="F448" s="78"/>
      <c r="G448" s="78"/>
      <c r="H448" s="78"/>
      <c r="I448" s="78"/>
      <c r="J448" s="1"/>
    </row>
    <row r="449" spans="1:10" ht="30" customHeight="1" x14ac:dyDescent="0.25">
      <c r="A449" s="1"/>
      <c r="B449" s="78"/>
      <c r="C449" s="78"/>
      <c r="D449" s="78"/>
      <c r="E449" s="78"/>
      <c r="F449" s="78"/>
      <c r="G449" s="78"/>
      <c r="H449" s="78"/>
      <c r="I449" s="78"/>
      <c r="J449" s="1"/>
    </row>
    <row r="450" spans="1:10" ht="30" customHeight="1" x14ac:dyDescent="0.25">
      <c r="A450" s="1"/>
      <c r="B450" s="78"/>
      <c r="C450" s="78"/>
      <c r="D450" s="78"/>
      <c r="E450" s="78"/>
      <c r="F450" s="78"/>
      <c r="G450" s="78"/>
      <c r="H450" s="78"/>
      <c r="I450" s="78"/>
      <c r="J450" s="1"/>
    </row>
    <row r="451" spans="1:10" ht="30" customHeight="1" x14ac:dyDescent="0.25">
      <c r="A451" s="1"/>
      <c r="B451" s="78"/>
      <c r="C451" s="78"/>
      <c r="D451" s="78"/>
      <c r="E451" s="78"/>
      <c r="F451" s="78"/>
      <c r="G451" s="78"/>
      <c r="H451" s="78"/>
      <c r="I451" s="78"/>
      <c r="J451" s="1"/>
    </row>
    <row r="452" spans="1:10" ht="30" customHeight="1" x14ac:dyDescent="0.25">
      <c r="A452" s="1"/>
      <c r="B452" s="78"/>
      <c r="C452" s="78"/>
      <c r="D452" s="78"/>
      <c r="E452" s="78"/>
      <c r="F452" s="78"/>
      <c r="G452" s="78"/>
      <c r="H452" s="78"/>
      <c r="I452" s="78"/>
      <c r="J452" s="1"/>
    </row>
    <row r="453" spans="1:10" ht="30" customHeight="1" x14ac:dyDescent="0.25">
      <c r="A453" s="1"/>
      <c r="B453" s="78"/>
      <c r="C453" s="78"/>
      <c r="D453" s="78"/>
      <c r="E453" s="78"/>
      <c r="F453" s="78"/>
      <c r="G453" s="78"/>
      <c r="H453" s="78"/>
      <c r="I453" s="78"/>
      <c r="J453" s="1"/>
    </row>
    <row r="454" spans="1:10" ht="30" customHeight="1" x14ac:dyDescent="0.25">
      <c r="A454" s="1"/>
      <c r="B454" s="78"/>
      <c r="C454" s="78"/>
      <c r="D454" s="78"/>
      <c r="E454" s="78"/>
      <c r="F454" s="78"/>
      <c r="G454" s="78"/>
      <c r="H454" s="78"/>
      <c r="I454" s="78"/>
      <c r="J454" s="1"/>
    </row>
    <row r="455" spans="1:10" ht="30" customHeight="1" x14ac:dyDescent="0.25">
      <c r="A455" s="1"/>
      <c r="B455" s="78"/>
      <c r="C455" s="78"/>
      <c r="D455" s="78"/>
      <c r="E455" s="78"/>
      <c r="F455" s="78"/>
      <c r="G455" s="78"/>
      <c r="H455" s="78"/>
      <c r="I455" s="78"/>
      <c r="J455" s="1"/>
    </row>
    <row r="456" spans="1:10" ht="30" customHeight="1" x14ac:dyDescent="0.25">
      <c r="A456" s="1"/>
      <c r="B456" s="78"/>
      <c r="C456" s="78"/>
      <c r="D456" s="78"/>
      <c r="E456" s="78"/>
      <c r="F456" s="78"/>
      <c r="G456" s="78"/>
      <c r="H456" s="78"/>
      <c r="I456" s="78"/>
      <c r="J456" s="1"/>
    </row>
    <row r="457" spans="1:10" ht="30" customHeight="1" x14ac:dyDescent="0.25">
      <c r="A457" s="1"/>
      <c r="B457" s="78"/>
      <c r="C457" s="78"/>
      <c r="D457" s="78"/>
      <c r="E457" s="78"/>
      <c r="F457" s="78"/>
      <c r="G457" s="78"/>
      <c r="H457" s="78"/>
      <c r="I457" s="78"/>
      <c r="J457" s="1"/>
    </row>
    <row r="458" spans="1:10" ht="30" customHeight="1" x14ac:dyDescent="0.25">
      <c r="A458" s="1"/>
      <c r="B458" s="78"/>
      <c r="C458" s="78"/>
      <c r="D458" s="78"/>
      <c r="E458" s="78"/>
      <c r="F458" s="78"/>
      <c r="G458" s="78"/>
      <c r="H458" s="78"/>
      <c r="I458" s="78"/>
      <c r="J458" s="1"/>
    </row>
    <row r="459" spans="1:10" ht="30" customHeight="1" x14ac:dyDescent="0.25">
      <c r="A459" s="1"/>
      <c r="B459" s="78"/>
      <c r="C459" s="78"/>
      <c r="D459" s="78"/>
      <c r="E459" s="78"/>
      <c r="F459" s="78"/>
      <c r="G459" s="78"/>
      <c r="H459" s="78"/>
      <c r="I459" s="78"/>
      <c r="J459" s="1"/>
    </row>
    <row r="460" spans="1:10" ht="30" customHeight="1" x14ac:dyDescent="0.25">
      <c r="A460" s="1"/>
      <c r="B460" s="78"/>
      <c r="C460" s="78"/>
      <c r="D460" s="78"/>
      <c r="E460" s="78"/>
      <c r="F460" s="78"/>
      <c r="G460" s="78"/>
      <c r="H460" s="78"/>
      <c r="I460" s="78"/>
      <c r="J460" s="1"/>
    </row>
    <row r="461" spans="1:10" ht="30" customHeight="1" x14ac:dyDescent="0.25">
      <c r="A461" s="1"/>
      <c r="B461" s="78"/>
      <c r="C461" s="78"/>
      <c r="D461" s="78"/>
      <c r="E461" s="78"/>
      <c r="F461" s="78"/>
      <c r="G461" s="78"/>
      <c r="H461" s="78"/>
      <c r="I461" s="78"/>
      <c r="J461" s="1"/>
    </row>
    <row r="462" spans="1:10" ht="30" customHeight="1" x14ac:dyDescent="0.25">
      <c r="A462" s="1"/>
      <c r="B462" s="78"/>
      <c r="C462" s="78"/>
      <c r="D462" s="78"/>
      <c r="E462" s="78"/>
      <c r="F462" s="78"/>
      <c r="G462" s="78"/>
      <c r="H462" s="78"/>
      <c r="I462" s="78"/>
      <c r="J462" s="1"/>
    </row>
    <row r="463" spans="1:10" ht="30" customHeight="1" x14ac:dyDescent="0.25">
      <c r="A463" s="1"/>
      <c r="B463" s="78"/>
      <c r="C463" s="78"/>
      <c r="D463" s="78"/>
      <c r="E463" s="78"/>
      <c r="F463" s="78"/>
      <c r="G463" s="78"/>
      <c r="H463" s="78"/>
      <c r="I463" s="78"/>
      <c r="J463" s="1"/>
    </row>
    <row r="464" spans="1:10" ht="30" customHeight="1" x14ac:dyDescent="0.25">
      <c r="A464" s="1"/>
      <c r="B464" s="78"/>
      <c r="C464" s="78"/>
      <c r="D464" s="78"/>
      <c r="E464" s="78"/>
      <c r="F464" s="78"/>
      <c r="G464" s="78"/>
      <c r="H464" s="78"/>
      <c r="I464" s="78"/>
      <c r="J464" s="1"/>
    </row>
    <row r="465" spans="1:10" ht="30" customHeight="1" x14ac:dyDescent="0.25">
      <c r="A465" s="1"/>
      <c r="B465" s="78"/>
      <c r="C465" s="78"/>
      <c r="D465" s="78"/>
      <c r="E465" s="78"/>
      <c r="F465" s="78"/>
      <c r="G465" s="78"/>
      <c r="H465" s="78"/>
      <c r="I465" s="78"/>
      <c r="J465" s="1"/>
    </row>
    <row r="466" spans="1:10" ht="30" customHeight="1" x14ac:dyDescent="0.25">
      <c r="A466" s="1"/>
      <c r="B466" s="78"/>
      <c r="C466" s="78"/>
      <c r="D466" s="78"/>
      <c r="E466" s="78"/>
      <c r="F466" s="78"/>
      <c r="G466" s="78"/>
      <c r="H466" s="78"/>
      <c r="I466" s="78"/>
      <c r="J466" s="1"/>
    </row>
    <row r="467" spans="1:10" ht="30" customHeight="1" x14ac:dyDescent="0.25">
      <c r="A467" s="1"/>
      <c r="B467" s="78"/>
      <c r="C467" s="78"/>
      <c r="D467" s="78"/>
      <c r="E467" s="78"/>
      <c r="F467" s="78"/>
      <c r="G467" s="78"/>
      <c r="H467" s="78"/>
      <c r="I467" s="78"/>
      <c r="J467" s="1"/>
    </row>
    <row r="468" spans="1:10" ht="30" customHeight="1" x14ac:dyDescent="0.25">
      <c r="A468" s="1"/>
      <c r="B468" s="78"/>
      <c r="C468" s="78"/>
      <c r="D468" s="78"/>
      <c r="E468" s="78"/>
      <c r="F468" s="78"/>
      <c r="G468" s="78"/>
      <c r="H468" s="78"/>
      <c r="I468" s="78"/>
      <c r="J468" s="1"/>
    </row>
    <row r="469" spans="1:10" ht="30" customHeight="1" x14ac:dyDescent="0.25">
      <c r="A469" s="1"/>
      <c r="B469" s="78"/>
      <c r="C469" s="78"/>
      <c r="D469" s="78"/>
      <c r="E469" s="78"/>
      <c r="F469" s="78"/>
      <c r="G469" s="78"/>
      <c r="H469" s="78"/>
      <c r="I469" s="78"/>
      <c r="J469" s="1"/>
    </row>
    <row r="470" spans="1:10" ht="30" customHeight="1" x14ac:dyDescent="0.25">
      <c r="A470" s="1"/>
      <c r="B470" s="78"/>
      <c r="C470" s="78"/>
      <c r="D470" s="78"/>
      <c r="E470" s="78"/>
      <c r="F470" s="78"/>
      <c r="G470" s="78"/>
      <c r="H470" s="78"/>
      <c r="I470" s="78"/>
      <c r="J470" s="1"/>
    </row>
    <row r="471" spans="1:10" ht="30" customHeight="1" x14ac:dyDescent="0.25">
      <c r="A471" s="1"/>
      <c r="B471" s="78"/>
      <c r="C471" s="78"/>
      <c r="D471" s="78"/>
      <c r="E471" s="78"/>
      <c r="F471" s="78"/>
      <c r="G471" s="78"/>
      <c r="H471" s="78"/>
      <c r="I471" s="78"/>
      <c r="J471" s="1"/>
    </row>
    <row r="472" spans="1:10" ht="30" customHeight="1" x14ac:dyDescent="0.25">
      <c r="A472" s="1"/>
      <c r="B472" s="78"/>
      <c r="C472" s="78"/>
      <c r="D472" s="78"/>
      <c r="E472" s="78"/>
      <c r="F472" s="78"/>
      <c r="G472" s="78"/>
      <c r="H472" s="78"/>
      <c r="I472" s="78"/>
      <c r="J472" s="1"/>
    </row>
    <row r="473" spans="1:10" ht="30" customHeight="1" x14ac:dyDescent="0.25">
      <c r="A473" s="1"/>
      <c r="B473" s="78"/>
      <c r="C473" s="78"/>
      <c r="D473" s="78"/>
      <c r="E473" s="78"/>
      <c r="F473" s="78"/>
      <c r="G473" s="78"/>
      <c r="H473" s="78"/>
      <c r="I473" s="78"/>
      <c r="J473" s="1"/>
    </row>
    <row r="474" spans="1:10" ht="30" customHeight="1" x14ac:dyDescent="0.25">
      <c r="A474" s="1"/>
      <c r="B474" s="78"/>
      <c r="C474" s="78"/>
      <c r="D474" s="78"/>
      <c r="E474" s="78"/>
      <c r="F474" s="78"/>
      <c r="G474" s="78"/>
      <c r="H474" s="78"/>
      <c r="I474" s="78"/>
      <c r="J474" s="1"/>
    </row>
    <row r="475" spans="1:10" ht="30" customHeight="1" x14ac:dyDescent="0.25">
      <c r="A475" s="1"/>
      <c r="B475" s="78"/>
      <c r="C475" s="78"/>
      <c r="D475" s="78"/>
      <c r="E475" s="78"/>
      <c r="F475" s="78"/>
      <c r="G475" s="78"/>
      <c r="H475" s="78"/>
      <c r="I475" s="78"/>
      <c r="J475" s="1"/>
    </row>
    <row r="476" spans="1:10" ht="30" customHeight="1" x14ac:dyDescent="0.25">
      <c r="A476" s="1"/>
      <c r="B476" s="78"/>
      <c r="C476" s="78"/>
      <c r="D476" s="78"/>
      <c r="E476" s="78"/>
      <c r="F476" s="78"/>
      <c r="G476" s="78"/>
      <c r="H476" s="78"/>
      <c r="I476" s="78"/>
      <c r="J476" s="1"/>
    </row>
    <row r="477" spans="1:10" ht="30" customHeight="1" x14ac:dyDescent="0.25">
      <c r="A477" s="1"/>
      <c r="B477" s="78"/>
      <c r="C477" s="78"/>
      <c r="D477" s="78"/>
      <c r="E477" s="78"/>
      <c r="F477" s="78"/>
      <c r="G477" s="78"/>
      <c r="H477" s="78"/>
      <c r="I477" s="78"/>
      <c r="J477" s="1"/>
    </row>
    <row r="478" spans="1:10" ht="30" customHeight="1" x14ac:dyDescent="0.25">
      <c r="A478" s="1"/>
      <c r="B478" s="78"/>
      <c r="C478" s="78"/>
      <c r="D478" s="78"/>
      <c r="E478" s="78"/>
      <c r="F478" s="78"/>
      <c r="G478" s="78"/>
      <c r="H478" s="78"/>
      <c r="I478" s="78"/>
      <c r="J478" s="1"/>
    </row>
    <row r="479" spans="1:10" ht="30" customHeight="1" x14ac:dyDescent="0.25">
      <c r="A479" s="1"/>
      <c r="B479" s="78"/>
      <c r="C479" s="78"/>
      <c r="D479" s="78"/>
      <c r="E479" s="78"/>
      <c r="F479" s="78"/>
      <c r="G479" s="78"/>
      <c r="H479" s="78"/>
      <c r="I479" s="78"/>
      <c r="J479" s="1"/>
    </row>
    <row r="480" spans="1:10" ht="30" customHeight="1" x14ac:dyDescent="0.25">
      <c r="A480" s="1"/>
      <c r="B480" s="78"/>
      <c r="C480" s="78"/>
      <c r="D480" s="78"/>
      <c r="E480" s="78"/>
      <c r="F480" s="78"/>
      <c r="G480" s="78"/>
      <c r="H480" s="78"/>
      <c r="I480" s="78"/>
      <c r="J480" s="1"/>
    </row>
    <row r="481" spans="1:10" ht="30" customHeight="1" x14ac:dyDescent="0.25">
      <c r="A481" s="1"/>
      <c r="B481" s="78"/>
      <c r="C481" s="78"/>
      <c r="D481" s="78"/>
      <c r="E481" s="78"/>
      <c r="F481" s="78"/>
      <c r="G481" s="78"/>
      <c r="H481" s="78"/>
      <c r="I481" s="78"/>
      <c r="J481" s="1"/>
    </row>
    <row r="482" spans="1:10" ht="30" customHeight="1" x14ac:dyDescent="0.25">
      <c r="A482" s="1"/>
      <c r="B482" s="78"/>
      <c r="C482" s="78"/>
      <c r="D482" s="78"/>
      <c r="E482" s="78"/>
      <c r="F482" s="78"/>
      <c r="G482" s="78"/>
      <c r="H482" s="78"/>
      <c r="I482" s="78"/>
      <c r="J482" s="1"/>
    </row>
    <row r="483" spans="1:10" ht="30" customHeight="1" x14ac:dyDescent="0.25">
      <c r="A483" s="1"/>
      <c r="B483" s="78"/>
      <c r="C483" s="78"/>
      <c r="D483" s="78"/>
      <c r="E483" s="78"/>
      <c r="F483" s="78"/>
      <c r="G483" s="78"/>
      <c r="H483" s="78"/>
      <c r="I483" s="78"/>
      <c r="J483" s="1"/>
    </row>
    <row r="484" spans="1:10" ht="30" customHeight="1" x14ac:dyDescent="0.25">
      <c r="A484" s="1"/>
      <c r="B484" s="78"/>
      <c r="C484" s="78"/>
      <c r="D484" s="78"/>
      <c r="E484" s="78"/>
      <c r="F484" s="78"/>
      <c r="G484" s="78"/>
      <c r="H484" s="78"/>
      <c r="I484" s="78"/>
      <c r="J484" s="1"/>
    </row>
    <row r="485" spans="1:10" ht="30" customHeight="1" x14ac:dyDescent="0.25">
      <c r="A485" s="1"/>
      <c r="B485" s="78"/>
      <c r="C485" s="78"/>
      <c r="D485" s="78"/>
      <c r="E485" s="78"/>
      <c r="F485" s="78"/>
      <c r="G485" s="78"/>
      <c r="H485" s="78"/>
      <c r="I485" s="78"/>
      <c r="J485" s="1"/>
    </row>
    <row r="486" spans="1:10" ht="30" customHeight="1" x14ac:dyDescent="0.25">
      <c r="A486" s="1"/>
      <c r="B486" s="78"/>
      <c r="C486" s="78"/>
      <c r="D486" s="78"/>
      <c r="E486" s="78"/>
      <c r="F486" s="78"/>
      <c r="G486" s="78"/>
      <c r="H486" s="78"/>
      <c r="I486" s="78"/>
      <c r="J486" s="1"/>
    </row>
    <row r="487" spans="1:10" ht="30" customHeight="1" x14ac:dyDescent="0.25">
      <c r="A487" s="1"/>
      <c r="B487" s="78"/>
      <c r="C487" s="78"/>
      <c r="D487" s="78"/>
      <c r="E487" s="78"/>
      <c r="F487" s="78"/>
      <c r="G487" s="78"/>
      <c r="H487" s="78"/>
      <c r="I487" s="78"/>
      <c r="J487" s="1"/>
    </row>
    <row r="488" spans="1:10" ht="30" customHeight="1" x14ac:dyDescent="0.25">
      <c r="A488" s="1"/>
      <c r="B488" s="78"/>
      <c r="C488" s="78"/>
      <c r="D488" s="78"/>
      <c r="E488" s="78"/>
      <c r="F488" s="78"/>
      <c r="G488" s="78"/>
      <c r="H488" s="78"/>
      <c r="I488" s="78"/>
      <c r="J488" s="1"/>
    </row>
    <row r="489" spans="1:10" ht="30" customHeight="1" x14ac:dyDescent="0.25">
      <c r="A489" s="1"/>
      <c r="B489" s="78"/>
      <c r="C489" s="78"/>
      <c r="D489" s="78"/>
      <c r="E489" s="78"/>
      <c r="F489" s="78"/>
      <c r="G489" s="78"/>
      <c r="H489" s="78"/>
      <c r="I489" s="78"/>
      <c r="J489" s="1"/>
    </row>
    <row r="490" spans="1:10" ht="30" customHeight="1" x14ac:dyDescent="0.25">
      <c r="A490" s="1"/>
      <c r="B490" s="78"/>
      <c r="C490" s="78"/>
      <c r="D490" s="78"/>
      <c r="E490" s="78"/>
      <c r="F490" s="78"/>
      <c r="G490" s="78"/>
      <c r="H490" s="78"/>
      <c r="I490" s="78"/>
      <c r="J490" s="1"/>
    </row>
    <row r="491" spans="1:10" ht="30" customHeight="1" x14ac:dyDescent="0.25">
      <c r="A491" s="1"/>
      <c r="B491" s="78"/>
      <c r="C491" s="78"/>
      <c r="D491" s="78"/>
      <c r="E491" s="78"/>
      <c r="F491" s="78"/>
      <c r="G491" s="78"/>
      <c r="H491" s="78"/>
      <c r="I491" s="78"/>
      <c r="J491" s="1"/>
    </row>
    <row r="492" spans="1:10" ht="30" customHeight="1" x14ac:dyDescent="0.25">
      <c r="A492" s="1"/>
      <c r="B492" s="78"/>
      <c r="C492" s="78"/>
      <c r="D492" s="78"/>
      <c r="E492" s="78"/>
      <c r="F492" s="78"/>
      <c r="G492" s="78"/>
      <c r="H492" s="78"/>
      <c r="I492" s="78"/>
      <c r="J492" s="1"/>
    </row>
    <row r="493" spans="1:10" ht="30" customHeight="1" x14ac:dyDescent="0.25">
      <c r="A493" s="1"/>
      <c r="B493" s="78"/>
      <c r="C493" s="78"/>
      <c r="D493" s="78"/>
      <c r="E493" s="78"/>
      <c r="F493" s="78"/>
      <c r="G493" s="78"/>
      <c r="H493" s="78"/>
      <c r="I493" s="78"/>
      <c r="J493" s="1"/>
    </row>
    <row r="494" spans="1:10" ht="30" customHeight="1" x14ac:dyDescent="0.25">
      <c r="A494" s="1"/>
      <c r="B494" s="78"/>
      <c r="C494" s="78"/>
      <c r="D494" s="78"/>
      <c r="E494" s="78"/>
      <c r="F494" s="78"/>
      <c r="G494" s="78"/>
      <c r="H494" s="78"/>
      <c r="I494" s="78"/>
      <c r="J494" s="1"/>
    </row>
    <row r="495" spans="1:10" ht="30" customHeight="1" x14ac:dyDescent="0.25">
      <c r="A495" s="1"/>
      <c r="B495" s="78"/>
      <c r="C495" s="78"/>
      <c r="D495" s="78"/>
      <c r="E495" s="78"/>
      <c r="F495" s="78"/>
      <c r="G495" s="78"/>
      <c r="H495" s="78"/>
      <c r="I495" s="78"/>
      <c r="J495" s="1"/>
    </row>
    <row r="496" spans="1:10" ht="30" customHeight="1" x14ac:dyDescent="0.25">
      <c r="A496" s="1"/>
      <c r="B496" s="78"/>
      <c r="C496" s="78"/>
      <c r="D496" s="78"/>
      <c r="E496" s="78"/>
      <c r="F496" s="78"/>
      <c r="G496" s="78"/>
      <c r="H496" s="78"/>
      <c r="I496" s="78"/>
      <c r="J496" s="1"/>
    </row>
    <row r="497" spans="1:10" ht="30" customHeight="1" x14ac:dyDescent="0.25">
      <c r="A497" s="1"/>
      <c r="B497" s="78"/>
      <c r="C497" s="78"/>
      <c r="D497" s="78"/>
      <c r="E497" s="78"/>
      <c r="F497" s="78"/>
      <c r="G497" s="78"/>
      <c r="H497" s="78"/>
      <c r="I497" s="78"/>
      <c r="J497" s="1"/>
    </row>
    <row r="498" spans="1:10" ht="30" customHeight="1" x14ac:dyDescent="0.25">
      <c r="A498" s="1"/>
      <c r="B498" s="78"/>
      <c r="C498" s="78"/>
      <c r="D498" s="78"/>
      <c r="E498" s="78"/>
      <c r="F498" s="78"/>
      <c r="G498" s="78"/>
      <c r="H498" s="78"/>
      <c r="I498" s="78"/>
      <c r="J498" s="1"/>
    </row>
    <row r="499" spans="1:10" ht="30" customHeight="1" x14ac:dyDescent="0.25">
      <c r="A499" s="1"/>
      <c r="B499" s="78"/>
      <c r="C499" s="78"/>
      <c r="D499" s="78"/>
      <c r="E499" s="78"/>
      <c r="F499" s="78"/>
      <c r="G499" s="78"/>
      <c r="H499" s="78"/>
      <c r="I499" s="78"/>
      <c r="J499" s="1"/>
    </row>
    <row r="500" spans="1:10" ht="30" customHeight="1" x14ac:dyDescent="0.25">
      <c r="A500" s="1"/>
      <c r="B500" s="78"/>
      <c r="C500" s="78"/>
      <c r="D500" s="78"/>
      <c r="E500" s="78"/>
      <c r="F500" s="78"/>
      <c r="G500" s="78"/>
      <c r="H500" s="78"/>
      <c r="I500" s="78"/>
      <c r="J500" s="1"/>
    </row>
    <row r="501" spans="1:10" ht="30" customHeight="1" x14ac:dyDescent="0.25">
      <c r="A501" s="1"/>
      <c r="B501" s="78"/>
      <c r="C501" s="78"/>
      <c r="D501" s="78"/>
      <c r="E501" s="78"/>
      <c r="F501" s="78"/>
      <c r="G501" s="78"/>
      <c r="H501" s="78"/>
      <c r="I501" s="78"/>
      <c r="J501" s="1"/>
    </row>
    <row r="502" spans="1:10" ht="30" customHeight="1" x14ac:dyDescent="0.25">
      <c r="A502" s="1"/>
      <c r="B502" s="78"/>
      <c r="C502" s="78"/>
      <c r="D502" s="78"/>
      <c r="E502" s="78"/>
      <c r="F502" s="78"/>
      <c r="G502" s="78"/>
      <c r="H502" s="78"/>
      <c r="I502" s="78"/>
      <c r="J502" s="1"/>
    </row>
    <row r="503" spans="1:10" ht="30" customHeight="1" x14ac:dyDescent="0.25">
      <c r="A503" s="1"/>
      <c r="B503" s="78"/>
      <c r="C503" s="78"/>
      <c r="D503" s="78"/>
      <c r="E503" s="78"/>
      <c r="F503" s="78"/>
      <c r="G503" s="78"/>
      <c r="H503" s="78"/>
      <c r="I503" s="78"/>
      <c r="J503" s="1"/>
    </row>
    <row r="504" spans="1:10" ht="30" customHeight="1" x14ac:dyDescent="0.25">
      <c r="A504" s="1"/>
      <c r="B504" s="78"/>
      <c r="C504" s="78"/>
      <c r="D504" s="78"/>
      <c r="E504" s="78"/>
      <c r="F504" s="78"/>
      <c r="G504" s="78"/>
      <c r="H504" s="78"/>
      <c r="I504" s="78"/>
      <c r="J504" s="1"/>
    </row>
    <row r="505" spans="1:10" ht="30" customHeight="1" x14ac:dyDescent="0.25">
      <c r="A505" s="1"/>
      <c r="B505" s="78"/>
      <c r="C505" s="78"/>
      <c r="D505" s="78"/>
      <c r="E505" s="78"/>
      <c r="F505" s="78"/>
      <c r="G505" s="78"/>
      <c r="H505" s="78"/>
      <c r="I505" s="78"/>
      <c r="J505" s="1"/>
    </row>
    <row r="506" spans="1:10" ht="30" customHeight="1" x14ac:dyDescent="0.25">
      <c r="A506" s="1"/>
      <c r="B506" s="78"/>
      <c r="C506" s="78"/>
      <c r="D506" s="78"/>
      <c r="E506" s="78"/>
      <c r="F506" s="78"/>
      <c r="G506" s="78"/>
      <c r="H506" s="78"/>
      <c r="I506" s="78"/>
      <c r="J506" s="1"/>
    </row>
    <row r="507" spans="1:10" ht="30" customHeight="1" x14ac:dyDescent="0.25">
      <c r="A507" s="1"/>
      <c r="B507" s="78"/>
      <c r="C507" s="78"/>
      <c r="D507" s="78"/>
      <c r="E507" s="78"/>
      <c r="F507" s="78"/>
      <c r="G507" s="78"/>
      <c r="H507" s="78"/>
      <c r="I507" s="78"/>
      <c r="J507" s="1"/>
    </row>
    <row r="508" spans="1:10" ht="30" customHeight="1" x14ac:dyDescent="0.25">
      <c r="A508" s="1"/>
      <c r="B508" s="78"/>
      <c r="C508" s="78"/>
      <c r="D508" s="78"/>
      <c r="E508" s="78"/>
      <c r="F508" s="78"/>
      <c r="G508" s="78"/>
      <c r="H508" s="78"/>
      <c r="I508" s="78"/>
      <c r="J508" s="1"/>
    </row>
    <row r="509" spans="1:10" ht="30" customHeight="1" x14ac:dyDescent="0.25">
      <c r="A509" s="1"/>
      <c r="B509" s="78"/>
      <c r="C509" s="78"/>
      <c r="D509" s="78"/>
      <c r="E509" s="78"/>
      <c r="F509" s="78"/>
      <c r="G509" s="78"/>
      <c r="H509" s="78"/>
      <c r="I509" s="78"/>
      <c r="J509" s="1"/>
    </row>
    <row r="510" spans="1:10" ht="30" customHeight="1" x14ac:dyDescent="0.25">
      <c r="A510" s="1"/>
      <c r="B510" s="78"/>
      <c r="C510" s="78"/>
      <c r="D510" s="78"/>
      <c r="E510" s="78"/>
      <c r="F510" s="78"/>
      <c r="G510" s="78"/>
      <c r="H510" s="78"/>
      <c r="I510" s="78"/>
      <c r="J510" s="1"/>
    </row>
    <row r="511" spans="1:10" ht="30" customHeight="1" x14ac:dyDescent="0.25">
      <c r="A511" s="1"/>
      <c r="B511" s="78"/>
      <c r="C511" s="78"/>
      <c r="D511" s="78"/>
      <c r="E511" s="78"/>
      <c r="F511" s="78"/>
      <c r="G511" s="78"/>
      <c r="H511" s="78"/>
      <c r="I511" s="78"/>
      <c r="J511" s="1"/>
    </row>
    <row r="512" spans="1:10" ht="30" customHeight="1" x14ac:dyDescent="0.25">
      <c r="A512" s="1"/>
      <c r="B512" s="78"/>
      <c r="C512" s="78"/>
      <c r="D512" s="78"/>
      <c r="E512" s="78"/>
      <c r="F512" s="78"/>
      <c r="G512" s="78"/>
      <c r="H512" s="78"/>
      <c r="I512" s="78"/>
      <c r="J512" s="1"/>
    </row>
    <row r="513" spans="1:10" ht="30" customHeight="1" x14ac:dyDescent="0.25">
      <c r="A513" s="1"/>
      <c r="B513" s="78"/>
      <c r="C513" s="78"/>
      <c r="D513" s="78"/>
      <c r="E513" s="78"/>
      <c r="F513" s="78"/>
      <c r="G513" s="78"/>
      <c r="H513" s="78"/>
      <c r="I513" s="78"/>
      <c r="J513" s="1"/>
    </row>
    <row r="514" spans="1:10" ht="30" customHeight="1" x14ac:dyDescent="0.25">
      <c r="A514" s="1"/>
      <c r="B514" s="78"/>
      <c r="C514" s="78"/>
      <c r="D514" s="78"/>
      <c r="E514" s="78"/>
      <c r="F514" s="78"/>
      <c r="G514" s="78"/>
      <c r="H514" s="78"/>
      <c r="I514" s="78"/>
      <c r="J514" s="1"/>
    </row>
    <row r="515" spans="1:10" ht="30" customHeight="1" x14ac:dyDescent="0.25">
      <c r="A515" s="1"/>
      <c r="B515" s="78"/>
      <c r="C515" s="78"/>
      <c r="D515" s="78"/>
      <c r="E515" s="78"/>
      <c r="F515" s="78"/>
      <c r="G515" s="78"/>
      <c r="H515" s="78"/>
      <c r="I515" s="78"/>
      <c r="J515" s="1"/>
    </row>
    <row r="516" spans="1:10" ht="30" customHeight="1" x14ac:dyDescent="0.25">
      <c r="A516" s="1"/>
      <c r="B516" s="78"/>
      <c r="C516" s="78"/>
      <c r="D516" s="78"/>
      <c r="E516" s="78"/>
      <c r="F516" s="78"/>
      <c r="G516" s="78"/>
      <c r="H516" s="78"/>
      <c r="I516" s="78"/>
      <c r="J516" s="1"/>
    </row>
    <row r="517" spans="1:10" ht="30" customHeight="1" x14ac:dyDescent="0.25">
      <c r="A517" s="1"/>
      <c r="B517" s="78"/>
      <c r="C517" s="78"/>
      <c r="D517" s="78"/>
      <c r="E517" s="78"/>
      <c r="F517" s="78"/>
      <c r="G517" s="78"/>
      <c r="H517" s="78"/>
      <c r="I517" s="78"/>
      <c r="J517" s="1"/>
    </row>
    <row r="518" spans="1:10" ht="30" customHeight="1" x14ac:dyDescent="0.25">
      <c r="A518" s="1"/>
      <c r="B518" s="78"/>
      <c r="C518" s="78"/>
      <c r="D518" s="78"/>
      <c r="E518" s="78"/>
      <c r="F518" s="78"/>
      <c r="G518" s="78"/>
      <c r="H518" s="78"/>
      <c r="I518" s="78"/>
      <c r="J518" s="1"/>
    </row>
    <row r="519" spans="1:10" ht="30" customHeight="1" x14ac:dyDescent="0.25">
      <c r="A519" s="1"/>
      <c r="B519" s="78"/>
      <c r="C519" s="78"/>
      <c r="D519" s="78"/>
      <c r="E519" s="78"/>
      <c r="F519" s="78"/>
      <c r="G519" s="78"/>
      <c r="H519" s="78"/>
      <c r="I519" s="78"/>
      <c r="J519" s="1"/>
    </row>
    <row r="520" spans="1:10" ht="30" customHeight="1" x14ac:dyDescent="0.25">
      <c r="A520" s="1"/>
      <c r="B520" s="78"/>
      <c r="C520" s="78"/>
      <c r="D520" s="78"/>
      <c r="E520" s="78"/>
      <c r="F520" s="78"/>
      <c r="G520" s="78"/>
      <c r="H520" s="78"/>
      <c r="I520" s="78"/>
      <c r="J520" s="1"/>
    </row>
    <row r="521" spans="1:10" ht="30" customHeight="1" x14ac:dyDescent="0.25">
      <c r="A521" s="1"/>
      <c r="B521" s="78"/>
      <c r="C521" s="78"/>
      <c r="D521" s="78"/>
      <c r="E521" s="78"/>
      <c r="F521" s="78"/>
      <c r="G521" s="78"/>
      <c r="H521" s="78"/>
      <c r="I521" s="78"/>
      <c r="J521" s="1"/>
    </row>
    <row r="522" spans="1:10" ht="30" customHeight="1" x14ac:dyDescent="0.25">
      <c r="A522" s="1"/>
      <c r="B522" s="78"/>
      <c r="C522" s="78"/>
      <c r="D522" s="78"/>
      <c r="E522" s="78"/>
      <c r="F522" s="78"/>
      <c r="G522" s="78"/>
      <c r="H522" s="78"/>
      <c r="I522" s="78"/>
      <c r="J522" s="1"/>
    </row>
    <row r="523" spans="1:10" ht="30" customHeight="1" x14ac:dyDescent="0.25">
      <c r="A523" s="1"/>
      <c r="B523" s="78"/>
      <c r="C523" s="78"/>
      <c r="D523" s="78"/>
      <c r="E523" s="78"/>
      <c r="F523" s="78"/>
      <c r="G523" s="78"/>
      <c r="H523" s="78"/>
      <c r="I523" s="78"/>
      <c r="J523" s="1"/>
    </row>
    <row r="524" spans="1:10" ht="30" customHeight="1" x14ac:dyDescent="0.25">
      <c r="A524" s="1"/>
      <c r="B524" s="78"/>
      <c r="C524" s="78"/>
      <c r="D524" s="78"/>
      <c r="E524" s="78"/>
      <c r="F524" s="78"/>
      <c r="G524" s="78"/>
      <c r="H524" s="78"/>
      <c r="I524" s="78"/>
      <c r="J524" s="1"/>
    </row>
    <row r="525" spans="1:10" ht="30" customHeight="1" x14ac:dyDescent="0.25">
      <c r="A525" s="1"/>
      <c r="B525" s="78"/>
      <c r="C525" s="78"/>
      <c r="D525" s="78"/>
      <c r="E525" s="78"/>
      <c r="F525" s="78"/>
      <c r="G525" s="78"/>
      <c r="H525" s="78"/>
      <c r="I525" s="78"/>
      <c r="J525" s="1"/>
    </row>
    <row r="526" spans="1:10" ht="30" customHeight="1" x14ac:dyDescent="0.25">
      <c r="A526" s="1"/>
      <c r="B526" s="78"/>
      <c r="C526" s="78"/>
      <c r="D526" s="78"/>
      <c r="E526" s="78"/>
      <c r="F526" s="78"/>
      <c r="G526" s="78"/>
      <c r="H526" s="78"/>
      <c r="I526" s="78"/>
      <c r="J526" s="1"/>
    </row>
    <row r="527" spans="1:10" ht="30" customHeight="1" x14ac:dyDescent="0.25">
      <c r="A527" s="1"/>
      <c r="B527" s="78"/>
      <c r="C527" s="78"/>
      <c r="D527" s="78"/>
      <c r="E527" s="78"/>
      <c r="F527" s="78"/>
      <c r="G527" s="78"/>
      <c r="H527" s="78"/>
      <c r="I527" s="78"/>
      <c r="J527" s="1"/>
    </row>
    <row r="528" spans="1:10" ht="30" customHeight="1" x14ac:dyDescent="0.25">
      <c r="A528" s="1"/>
      <c r="B528" s="78"/>
      <c r="C528" s="78"/>
      <c r="D528" s="78"/>
      <c r="E528" s="78"/>
      <c r="F528" s="78"/>
      <c r="G528" s="78"/>
      <c r="H528" s="78"/>
      <c r="I528" s="78"/>
      <c r="J528" s="1"/>
    </row>
    <row r="529" spans="1:10" ht="30" customHeight="1" x14ac:dyDescent="0.25">
      <c r="A529" s="1"/>
      <c r="B529" s="78"/>
      <c r="C529" s="78"/>
      <c r="D529" s="78"/>
      <c r="E529" s="78"/>
      <c r="F529" s="78"/>
      <c r="G529" s="78"/>
      <c r="H529" s="78"/>
      <c r="I529" s="78"/>
      <c r="J529" s="1"/>
    </row>
    <row r="530" spans="1:10" ht="30" customHeight="1" x14ac:dyDescent="0.25">
      <c r="A530" s="1"/>
      <c r="B530" s="78"/>
      <c r="C530" s="78"/>
      <c r="D530" s="78"/>
      <c r="E530" s="78"/>
      <c r="F530" s="78"/>
      <c r="G530" s="78"/>
      <c r="H530" s="78"/>
      <c r="I530" s="78"/>
      <c r="J530" s="1"/>
    </row>
    <row r="531" spans="1:10" ht="30" customHeight="1" x14ac:dyDescent="0.25">
      <c r="A531" s="1"/>
      <c r="B531" s="78"/>
      <c r="C531" s="78"/>
      <c r="D531" s="78"/>
      <c r="E531" s="78"/>
      <c r="F531" s="78"/>
      <c r="G531" s="78"/>
      <c r="H531" s="78"/>
      <c r="I531" s="78"/>
      <c r="J531" s="1"/>
    </row>
    <row r="532" spans="1:10" ht="30" customHeight="1" x14ac:dyDescent="0.25">
      <c r="A532" s="1"/>
      <c r="B532" s="78"/>
      <c r="C532" s="78"/>
      <c r="D532" s="78"/>
      <c r="E532" s="78"/>
      <c r="F532" s="78"/>
      <c r="G532" s="78"/>
      <c r="H532" s="78"/>
      <c r="I532" s="78"/>
      <c r="J532" s="1"/>
    </row>
    <row r="533" spans="1:10" ht="30" customHeight="1" x14ac:dyDescent="0.25">
      <c r="A533" s="1"/>
      <c r="B533" s="78"/>
      <c r="C533" s="78"/>
      <c r="D533" s="78"/>
      <c r="E533" s="78"/>
      <c r="F533" s="78"/>
      <c r="G533" s="78"/>
      <c r="H533" s="78"/>
      <c r="I533" s="78"/>
      <c r="J533" s="1"/>
    </row>
    <row r="534" spans="1:10" ht="30" customHeight="1" x14ac:dyDescent="0.25">
      <c r="A534" s="1"/>
      <c r="B534" s="78"/>
      <c r="C534" s="78"/>
      <c r="D534" s="78"/>
      <c r="E534" s="78"/>
      <c r="F534" s="78"/>
      <c r="G534" s="78"/>
      <c r="H534" s="78"/>
      <c r="I534" s="78"/>
      <c r="J534" s="1"/>
    </row>
    <row r="535" spans="1:10" ht="30" customHeight="1" x14ac:dyDescent="0.25">
      <c r="A535" s="1"/>
      <c r="B535" s="78"/>
      <c r="C535" s="78"/>
      <c r="D535" s="78"/>
      <c r="E535" s="78"/>
      <c r="F535" s="78"/>
      <c r="G535" s="78"/>
      <c r="H535" s="78"/>
      <c r="I535" s="78"/>
      <c r="J535" s="1"/>
    </row>
    <row r="536" spans="1:10" ht="30" customHeight="1" x14ac:dyDescent="0.25">
      <c r="A536" s="1"/>
      <c r="B536" s="78"/>
      <c r="C536" s="78"/>
      <c r="D536" s="78"/>
      <c r="E536" s="78"/>
      <c r="F536" s="78"/>
      <c r="G536" s="78"/>
      <c r="H536" s="78"/>
      <c r="I536" s="78"/>
      <c r="J536" s="1"/>
    </row>
    <row r="537" spans="1:10" ht="30" customHeight="1" x14ac:dyDescent="0.25">
      <c r="A537" s="1"/>
      <c r="B537" s="78"/>
      <c r="C537" s="78"/>
      <c r="D537" s="78"/>
      <c r="E537" s="78"/>
      <c r="F537" s="78"/>
      <c r="G537" s="78"/>
      <c r="H537" s="78"/>
      <c r="I537" s="78"/>
      <c r="J537" s="1"/>
    </row>
    <row r="538" spans="1:10" ht="30" customHeight="1" x14ac:dyDescent="0.25">
      <c r="A538" s="1"/>
      <c r="B538" s="78"/>
      <c r="C538" s="78"/>
      <c r="D538" s="78"/>
      <c r="E538" s="78"/>
      <c r="F538" s="78"/>
      <c r="G538" s="78"/>
      <c r="H538" s="78"/>
      <c r="I538" s="78"/>
      <c r="J538" s="1"/>
    </row>
    <row r="539" spans="1:10" ht="30" customHeight="1" x14ac:dyDescent="0.25">
      <c r="A539" s="1"/>
      <c r="B539" s="78"/>
      <c r="C539" s="78"/>
      <c r="D539" s="78"/>
      <c r="E539" s="78"/>
      <c r="F539" s="78"/>
      <c r="G539" s="78"/>
      <c r="H539" s="78"/>
      <c r="I539" s="78"/>
      <c r="J539" s="1"/>
    </row>
    <row r="540" spans="1:10" ht="30" customHeight="1" x14ac:dyDescent="0.25">
      <c r="A540" s="1"/>
      <c r="B540" s="78"/>
      <c r="C540" s="78"/>
      <c r="D540" s="78"/>
      <c r="E540" s="78"/>
      <c r="F540" s="78"/>
      <c r="G540" s="78"/>
      <c r="H540" s="78"/>
      <c r="I540" s="78"/>
      <c r="J540" s="1"/>
    </row>
    <row r="541" spans="1:10" ht="30" customHeight="1" x14ac:dyDescent="0.25">
      <c r="A541" s="1"/>
      <c r="B541" s="78"/>
      <c r="C541" s="78"/>
      <c r="D541" s="78"/>
      <c r="E541" s="78"/>
      <c r="F541" s="78"/>
      <c r="G541" s="78"/>
      <c r="H541" s="78"/>
      <c r="I541" s="78"/>
      <c r="J541" s="1"/>
    </row>
    <row r="542" spans="1:10" ht="30" customHeight="1" x14ac:dyDescent="0.25">
      <c r="A542" s="1"/>
      <c r="B542" s="78"/>
      <c r="C542" s="78"/>
      <c r="D542" s="78"/>
      <c r="E542" s="78"/>
      <c r="F542" s="78"/>
      <c r="G542" s="78"/>
      <c r="H542" s="78"/>
      <c r="I542" s="78"/>
      <c r="J542" s="1"/>
    </row>
    <row r="543" spans="1:10" ht="30" customHeight="1" x14ac:dyDescent="0.25">
      <c r="A543" s="1"/>
      <c r="B543" s="78"/>
      <c r="C543" s="78"/>
      <c r="D543" s="78"/>
      <c r="E543" s="78"/>
      <c r="F543" s="78"/>
      <c r="G543" s="78"/>
      <c r="H543" s="78"/>
      <c r="I543" s="78"/>
      <c r="J543" s="1"/>
    </row>
    <row r="544" spans="1:10" ht="30" customHeight="1" x14ac:dyDescent="0.25">
      <c r="A544" s="1"/>
      <c r="B544" s="78"/>
      <c r="C544" s="78"/>
      <c r="D544" s="78"/>
      <c r="E544" s="78"/>
      <c r="F544" s="78"/>
      <c r="G544" s="78"/>
      <c r="H544" s="78"/>
      <c r="I544" s="78"/>
      <c r="J544" s="1"/>
    </row>
    <row r="545" spans="1:10" ht="30" customHeight="1" x14ac:dyDescent="0.25">
      <c r="A545" s="1"/>
      <c r="B545" s="78"/>
      <c r="C545" s="78"/>
      <c r="D545" s="78"/>
      <c r="E545" s="78"/>
      <c r="F545" s="78"/>
      <c r="G545" s="78"/>
      <c r="H545" s="78"/>
      <c r="I545" s="78"/>
      <c r="J545" s="1"/>
    </row>
    <row r="546" spans="1:10" ht="30" customHeight="1" x14ac:dyDescent="0.25">
      <c r="A546" s="1"/>
      <c r="B546" s="78"/>
      <c r="C546" s="78"/>
      <c r="D546" s="78"/>
      <c r="E546" s="78"/>
      <c r="F546" s="78"/>
      <c r="G546" s="78"/>
      <c r="H546" s="78"/>
      <c r="I546" s="78"/>
      <c r="J546" s="1"/>
    </row>
    <row r="547" spans="1:10" ht="30" customHeight="1" x14ac:dyDescent="0.25">
      <c r="A547" s="1"/>
      <c r="B547" s="78"/>
      <c r="C547" s="78"/>
      <c r="D547" s="78"/>
      <c r="E547" s="78"/>
      <c r="F547" s="78"/>
      <c r="G547" s="78"/>
      <c r="H547" s="78"/>
      <c r="I547" s="78"/>
      <c r="J547" s="1"/>
    </row>
    <row r="548" spans="1:10" ht="30" customHeight="1" x14ac:dyDescent="0.25">
      <c r="A548" s="1"/>
      <c r="B548" s="78"/>
      <c r="C548" s="78"/>
      <c r="D548" s="78"/>
      <c r="E548" s="78"/>
      <c r="F548" s="78"/>
      <c r="G548" s="78"/>
      <c r="H548" s="78"/>
      <c r="I548" s="78"/>
      <c r="J548" s="1"/>
    </row>
    <row r="549" spans="1:10" ht="30" customHeight="1" x14ac:dyDescent="0.25">
      <c r="A549" s="1"/>
      <c r="B549" s="78"/>
      <c r="C549" s="78"/>
      <c r="D549" s="78"/>
      <c r="E549" s="78"/>
      <c r="F549" s="78"/>
      <c r="G549" s="78"/>
      <c r="H549" s="78"/>
      <c r="I549" s="78"/>
      <c r="J549" s="1"/>
    </row>
    <row r="550" spans="1:10" ht="30" customHeight="1" x14ac:dyDescent="0.25">
      <c r="A550" s="1"/>
      <c r="B550" s="78"/>
      <c r="C550" s="78"/>
      <c r="D550" s="78"/>
      <c r="E550" s="78"/>
      <c r="F550" s="78"/>
      <c r="G550" s="78"/>
      <c r="H550" s="78"/>
      <c r="I550" s="78"/>
      <c r="J550" s="1"/>
    </row>
    <row r="551" spans="1:10" ht="30" customHeight="1" x14ac:dyDescent="0.25">
      <c r="A551" s="1"/>
      <c r="B551" s="78"/>
      <c r="C551" s="78"/>
      <c r="D551" s="78"/>
      <c r="E551" s="78"/>
      <c r="F551" s="78"/>
      <c r="G551" s="78"/>
      <c r="H551" s="78"/>
      <c r="I551" s="78"/>
      <c r="J551" s="1"/>
    </row>
    <row r="552" spans="1:10" ht="30" customHeight="1" x14ac:dyDescent="0.25">
      <c r="A552" s="1"/>
      <c r="B552" s="78"/>
      <c r="C552" s="78"/>
      <c r="D552" s="78"/>
      <c r="E552" s="78"/>
      <c r="F552" s="78"/>
      <c r="G552" s="78"/>
      <c r="H552" s="78"/>
      <c r="I552" s="78"/>
      <c r="J552" s="1"/>
    </row>
    <row r="553" spans="1:10" ht="30" customHeight="1" x14ac:dyDescent="0.25">
      <c r="A553" s="1"/>
      <c r="B553" s="78"/>
      <c r="C553" s="78"/>
      <c r="D553" s="78"/>
      <c r="E553" s="78"/>
      <c r="F553" s="78"/>
      <c r="G553" s="78"/>
      <c r="H553" s="78"/>
      <c r="I553" s="78"/>
      <c r="J553" s="1"/>
    </row>
    <row r="554" spans="1:10" ht="30" customHeight="1" x14ac:dyDescent="0.25">
      <c r="A554" s="1"/>
      <c r="B554" s="78"/>
      <c r="C554" s="78"/>
      <c r="D554" s="78"/>
      <c r="E554" s="78"/>
      <c r="F554" s="78"/>
      <c r="G554" s="78"/>
      <c r="H554" s="78"/>
      <c r="I554" s="78"/>
      <c r="J554" s="1"/>
    </row>
    <row r="555" spans="1:10" ht="30" customHeight="1" x14ac:dyDescent="0.25">
      <c r="A555" s="1"/>
      <c r="B555" s="78"/>
      <c r="C555" s="78"/>
      <c r="D555" s="78"/>
      <c r="E555" s="78"/>
      <c r="F555" s="78"/>
      <c r="G555" s="78"/>
      <c r="H555" s="78"/>
      <c r="I555" s="78"/>
      <c r="J555" s="1"/>
    </row>
    <row r="556" spans="1:10" ht="30" customHeight="1" x14ac:dyDescent="0.25">
      <c r="A556" s="1"/>
      <c r="B556" s="78"/>
      <c r="C556" s="78"/>
      <c r="D556" s="78"/>
      <c r="E556" s="78"/>
      <c r="F556" s="78"/>
      <c r="G556" s="78"/>
      <c r="H556" s="78"/>
      <c r="I556" s="78"/>
      <c r="J556" s="1"/>
    </row>
    <row r="557" spans="1:10" ht="30" customHeight="1" x14ac:dyDescent="0.25">
      <c r="A557" s="1"/>
      <c r="B557" s="78"/>
      <c r="C557" s="78"/>
      <c r="D557" s="78"/>
      <c r="E557" s="78"/>
      <c r="F557" s="78"/>
      <c r="G557" s="78"/>
      <c r="H557" s="78"/>
      <c r="I557" s="78"/>
      <c r="J557" s="1"/>
    </row>
    <row r="558" spans="1:10" ht="30" customHeight="1" x14ac:dyDescent="0.25">
      <c r="A558" s="1"/>
      <c r="B558" s="78"/>
      <c r="C558" s="78"/>
      <c r="D558" s="78"/>
      <c r="E558" s="78"/>
      <c r="F558" s="78"/>
      <c r="G558" s="78"/>
      <c r="H558" s="78"/>
      <c r="I558" s="78"/>
      <c r="J558" s="1"/>
    </row>
    <row r="559" spans="1:10" ht="30" customHeight="1" x14ac:dyDescent="0.25">
      <c r="A559" s="1"/>
      <c r="B559" s="78"/>
      <c r="C559" s="78"/>
      <c r="D559" s="78"/>
      <c r="E559" s="78"/>
      <c r="F559" s="78"/>
      <c r="G559" s="78"/>
      <c r="H559" s="78"/>
      <c r="I559" s="78"/>
      <c r="J559" s="1"/>
    </row>
    <row r="560" spans="1:10" ht="30" customHeight="1" x14ac:dyDescent="0.25">
      <c r="A560" s="1"/>
      <c r="B560" s="78"/>
      <c r="C560" s="78"/>
      <c r="D560" s="78"/>
      <c r="E560" s="78"/>
      <c r="F560" s="78"/>
      <c r="G560" s="78"/>
      <c r="H560" s="78"/>
      <c r="I560" s="78"/>
      <c r="J560" s="1"/>
    </row>
    <row r="561" spans="1:10" ht="30" customHeight="1" x14ac:dyDescent="0.25">
      <c r="A561" s="1"/>
      <c r="B561" s="78"/>
      <c r="C561" s="78"/>
      <c r="D561" s="78"/>
      <c r="E561" s="78"/>
      <c r="F561" s="78"/>
      <c r="G561" s="78"/>
      <c r="H561" s="78"/>
      <c r="I561" s="78"/>
      <c r="J561" s="1"/>
    </row>
    <row r="562" spans="1:10" ht="30" customHeight="1" x14ac:dyDescent="0.25">
      <c r="A562" s="1"/>
      <c r="B562" s="78"/>
      <c r="C562" s="78"/>
      <c r="D562" s="78"/>
      <c r="E562" s="78"/>
      <c r="F562" s="78"/>
      <c r="G562" s="78"/>
      <c r="H562" s="78"/>
      <c r="I562" s="78"/>
      <c r="J562" s="1"/>
    </row>
    <row r="563" spans="1:10" ht="30" customHeight="1" x14ac:dyDescent="0.25">
      <c r="A563" s="1"/>
      <c r="B563" s="78"/>
      <c r="C563" s="78"/>
      <c r="D563" s="78"/>
      <c r="E563" s="78"/>
      <c r="F563" s="78"/>
      <c r="G563" s="78"/>
      <c r="H563" s="78"/>
      <c r="I563" s="78"/>
      <c r="J563" s="1"/>
    </row>
    <row r="564" spans="1:10" ht="30" customHeight="1" x14ac:dyDescent="0.25">
      <c r="A564" s="1"/>
      <c r="B564" s="78"/>
      <c r="C564" s="78"/>
      <c r="D564" s="78"/>
      <c r="E564" s="78"/>
      <c r="F564" s="78"/>
      <c r="G564" s="78"/>
      <c r="H564" s="78"/>
      <c r="I564" s="78"/>
      <c r="J564" s="1"/>
    </row>
    <row r="565" spans="1:10" ht="30" customHeight="1" x14ac:dyDescent="0.25">
      <c r="A565" s="1"/>
      <c r="B565" s="78"/>
      <c r="C565" s="78"/>
      <c r="D565" s="78"/>
      <c r="E565" s="78"/>
      <c r="F565" s="78"/>
      <c r="G565" s="78"/>
      <c r="H565" s="78"/>
      <c r="I565" s="78"/>
      <c r="J565" s="1"/>
    </row>
    <row r="566" spans="1:10" ht="30" customHeight="1" x14ac:dyDescent="0.25">
      <c r="A566" s="1"/>
      <c r="B566" s="78"/>
      <c r="C566" s="78"/>
      <c r="D566" s="78"/>
      <c r="E566" s="78"/>
      <c r="F566" s="78"/>
      <c r="G566" s="78"/>
      <c r="H566" s="78"/>
      <c r="I566" s="78"/>
      <c r="J566" s="1"/>
    </row>
    <row r="567" spans="1:10" ht="30" customHeight="1" x14ac:dyDescent="0.25">
      <c r="A567" s="1"/>
      <c r="B567" s="78"/>
      <c r="C567" s="78"/>
      <c r="D567" s="78"/>
      <c r="E567" s="78"/>
      <c r="F567" s="78"/>
      <c r="G567" s="78"/>
      <c r="H567" s="78"/>
      <c r="I567" s="78"/>
      <c r="J567" s="1"/>
    </row>
    <row r="568" spans="1:10" ht="30" customHeight="1" x14ac:dyDescent="0.25">
      <c r="A568" s="1"/>
      <c r="B568" s="78"/>
      <c r="C568" s="78"/>
      <c r="D568" s="78"/>
      <c r="E568" s="78"/>
      <c r="F568" s="78"/>
      <c r="G568" s="78"/>
      <c r="H568" s="78"/>
      <c r="I568" s="78"/>
      <c r="J568" s="1"/>
    </row>
    <row r="569" spans="1:10" ht="30" customHeight="1" x14ac:dyDescent="0.25">
      <c r="A569" s="1"/>
      <c r="B569" s="78"/>
      <c r="C569" s="78"/>
      <c r="D569" s="78"/>
      <c r="E569" s="78"/>
      <c r="F569" s="78"/>
      <c r="G569" s="78"/>
      <c r="H569" s="78"/>
      <c r="I569" s="78"/>
      <c r="J569" s="1"/>
    </row>
    <row r="570" spans="1:10" ht="30" customHeight="1" x14ac:dyDescent="0.25">
      <c r="A570" s="1"/>
      <c r="B570" s="78"/>
      <c r="C570" s="78"/>
      <c r="D570" s="78"/>
      <c r="E570" s="78"/>
      <c r="F570" s="78"/>
      <c r="G570" s="78"/>
      <c r="H570" s="78"/>
      <c r="I570" s="78"/>
      <c r="J570" s="1"/>
    </row>
    <row r="571" spans="1:10" ht="30" customHeight="1" x14ac:dyDescent="0.25">
      <c r="A571" s="1"/>
      <c r="B571" s="78"/>
      <c r="C571" s="78"/>
      <c r="D571" s="78"/>
      <c r="E571" s="78"/>
      <c r="F571" s="78"/>
      <c r="G571" s="78"/>
      <c r="H571" s="78"/>
      <c r="I571" s="78"/>
      <c r="J571" s="1"/>
    </row>
    <row r="572" spans="1:10" ht="30" customHeight="1" x14ac:dyDescent="0.25">
      <c r="A572" s="1"/>
      <c r="B572" s="78"/>
      <c r="C572" s="78"/>
      <c r="D572" s="78"/>
      <c r="E572" s="78"/>
      <c r="F572" s="78"/>
      <c r="G572" s="78"/>
      <c r="H572" s="78"/>
      <c r="I572" s="78"/>
      <c r="J572" s="1"/>
    </row>
    <row r="573" spans="1:10" ht="30" customHeight="1" x14ac:dyDescent="0.25">
      <c r="A573" s="1"/>
      <c r="B573" s="78"/>
      <c r="C573" s="78"/>
      <c r="D573" s="78"/>
      <c r="E573" s="78"/>
      <c r="F573" s="78"/>
      <c r="G573" s="78"/>
      <c r="H573" s="78"/>
      <c r="I573" s="78"/>
      <c r="J573" s="1"/>
    </row>
    <row r="574" spans="1:10" ht="30" customHeight="1" x14ac:dyDescent="0.25">
      <c r="A574" s="1"/>
      <c r="B574" s="78"/>
      <c r="C574" s="78"/>
      <c r="D574" s="78"/>
      <c r="E574" s="78"/>
      <c r="F574" s="78"/>
      <c r="G574" s="78"/>
      <c r="H574" s="78"/>
      <c r="I574" s="78"/>
      <c r="J574" s="1"/>
    </row>
    <row r="575" spans="1:10" ht="30" customHeight="1" x14ac:dyDescent="0.25">
      <c r="A575" s="1"/>
      <c r="B575" s="78"/>
      <c r="C575" s="78"/>
      <c r="D575" s="78"/>
      <c r="E575" s="78"/>
      <c r="F575" s="78"/>
      <c r="G575" s="78"/>
      <c r="H575" s="78"/>
      <c r="I575" s="78"/>
      <c r="J575" s="1"/>
    </row>
    <row r="576" spans="1:10" ht="30" customHeight="1" x14ac:dyDescent="0.25">
      <c r="A576" s="1"/>
      <c r="B576" s="78"/>
      <c r="C576" s="78"/>
      <c r="D576" s="78"/>
      <c r="E576" s="78"/>
      <c r="F576" s="78"/>
      <c r="G576" s="78"/>
      <c r="H576" s="78"/>
      <c r="I576" s="78"/>
      <c r="J576" s="1"/>
    </row>
    <row r="577" spans="1:10" ht="30" customHeight="1" x14ac:dyDescent="0.25">
      <c r="A577" s="1"/>
      <c r="B577" s="78"/>
      <c r="C577" s="78"/>
      <c r="D577" s="78"/>
      <c r="E577" s="78"/>
      <c r="F577" s="78"/>
      <c r="G577" s="78"/>
      <c r="H577" s="78"/>
      <c r="I577" s="78"/>
      <c r="J577" s="1"/>
    </row>
    <row r="578" spans="1:10" ht="30" customHeight="1" x14ac:dyDescent="0.25">
      <c r="A578" s="1"/>
      <c r="B578" s="78"/>
      <c r="C578" s="78"/>
      <c r="D578" s="78"/>
      <c r="E578" s="78"/>
      <c r="F578" s="78"/>
      <c r="G578" s="78"/>
      <c r="H578" s="78"/>
      <c r="I578" s="78"/>
      <c r="J578" s="1"/>
    </row>
    <row r="579" spans="1:10" ht="30" customHeight="1" x14ac:dyDescent="0.25">
      <c r="A579" s="1"/>
      <c r="B579" s="78"/>
      <c r="C579" s="78"/>
      <c r="D579" s="78"/>
      <c r="E579" s="78"/>
      <c r="F579" s="78"/>
      <c r="G579" s="78"/>
      <c r="H579" s="78"/>
      <c r="I579" s="78"/>
      <c r="J579" s="1"/>
    </row>
    <row r="580" spans="1:10" ht="30" customHeight="1" x14ac:dyDescent="0.25">
      <c r="A580" s="1"/>
      <c r="B580" s="78"/>
      <c r="C580" s="78"/>
      <c r="D580" s="78"/>
      <c r="E580" s="78"/>
      <c r="F580" s="78"/>
      <c r="G580" s="78"/>
      <c r="H580" s="78"/>
      <c r="I580" s="78"/>
      <c r="J580" s="1"/>
    </row>
    <row r="581" spans="1:10" ht="30" customHeight="1" x14ac:dyDescent="0.25">
      <c r="A581" s="1"/>
      <c r="B581" s="78"/>
      <c r="C581" s="78"/>
      <c r="D581" s="78"/>
      <c r="E581" s="78"/>
      <c r="F581" s="78"/>
      <c r="G581" s="78"/>
      <c r="H581" s="78"/>
      <c r="I581" s="78"/>
      <c r="J581" s="1"/>
    </row>
    <row r="582" spans="1:10" ht="30" customHeight="1" x14ac:dyDescent="0.25">
      <c r="A582" s="1"/>
      <c r="B582" s="78"/>
      <c r="C582" s="78"/>
      <c r="D582" s="78"/>
      <c r="E582" s="78"/>
      <c r="F582" s="78"/>
      <c r="G582" s="78"/>
      <c r="H582" s="78"/>
      <c r="I582" s="78"/>
      <c r="J582" s="1"/>
    </row>
    <row r="583" spans="1:10" ht="30" customHeight="1" x14ac:dyDescent="0.25">
      <c r="A583" s="1"/>
      <c r="B583" s="78"/>
      <c r="C583" s="78"/>
      <c r="D583" s="78"/>
      <c r="E583" s="78"/>
      <c r="F583" s="78"/>
      <c r="G583" s="78"/>
      <c r="H583" s="78"/>
      <c r="I583" s="78"/>
      <c r="J583" s="1"/>
    </row>
    <row r="584" spans="1:10" ht="30" customHeight="1" x14ac:dyDescent="0.25">
      <c r="A584" s="1"/>
      <c r="B584" s="78"/>
      <c r="C584" s="78"/>
      <c r="D584" s="78"/>
      <c r="E584" s="78"/>
      <c r="F584" s="78"/>
      <c r="G584" s="78"/>
      <c r="H584" s="78"/>
      <c r="I584" s="78"/>
      <c r="J584" s="1"/>
    </row>
    <row r="585" spans="1:10" ht="30" customHeight="1" x14ac:dyDescent="0.25">
      <c r="A585" s="1"/>
      <c r="B585" s="78"/>
      <c r="C585" s="78"/>
      <c r="D585" s="78"/>
      <c r="E585" s="78"/>
      <c r="F585" s="78"/>
      <c r="G585" s="78"/>
      <c r="H585" s="78"/>
      <c r="I585" s="78"/>
      <c r="J585" s="1"/>
    </row>
    <row r="586" spans="1:10" ht="30" customHeight="1" x14ac:dyDescent="0.25">
      <c r="A586" s="1"/>
      <c r="B586" s="78"/>
      <c r="C586" s="78"/>
      <c r="D586" s="78"/>
      <c r="E586" s="78"/>
      <c r="F586" s="78"/>
      <c r="G586" s="78"/>
      <c r="H586" s="78"/>
      <c r="I586" s="78"/>
      <c r="J586" s="1"/>
    </row>
    <row r="587" spans="1:10" ht="30" customHeight="1" x14ac:dyDescent="0.25">
      <c r="A587" s="1"/>
      <c r="B587" s="78"/>
      <c r="C587" s="78"/>
      <c r="D587" s="78"/>
      <c r="E587" s="78"/>
      <c r="F587" s="78"/>
      <c r="G587" s="78"/>
      <c r="H587" s="78"/>
      <c r="I587" s="78"/>
      <c r="J587" s="1"/>
    </row>
    <row r="588" spans="1:10" ht="30" customHeight="1" x14ac:dyDescent="0.25">
      <c r="A588" s="1"/>
      <c r="B588" s="78"/>
      <c r="C588" s="78"/>
      <c r="D588" s="78"/>
      <c r="E588" s="78"/>
      <c r="F588" s="78"/>
      <c r="G588" s="78"/>
      <c r="H588" s="78"/>
      <c r="I588" s="78"/>
      <c r="J588" s="1"/>
    </row>
    <row r="589" spans="1:10" ht="30" customHeight="1" x14ac:dyDescent="0.25">
      <c r="A589" s="1"/>
      <c r="B589" s="78"/>
      <c r="C589" s="78"/>
      <c r="D589" s="78"/>
      <c r="E589" s="78"/>
      <c r="F589" s="78"/>
      <c r="G589" s="78"/>
      <c r="H589" s="78"/>
      <c r="I589" s="78"/>
      <c r="J589" s="1"/>
    </row>
    <row r="590" spans="1:10" ht="30" customHeight="1" x14ac:dyDescent="0.25">
      <c r="A590" s="1"/>
      <c r="B590" s="78"/>
      <c r="C590" s="78"/>
      <c r="D590" s="78"/>
      <c r="E590" s="78"/>
      <c r="F590" s="78"/>
      <c r="G590" s="78"/>
      <c r="H590" s="78"/>
      <c r="I590" s="78"/>
      <c r="J590" s="1"/>
    </row>
    <row r="591" spans="1:10" ht="30" customHeight="1" x14ac:dyDescent="0.25">
      <c r="A591" s="1"/>
      <c r="B591" s="78"/>
      <c r="C591" s="78"/>
      <c r="D591" s="78"/>
      <c r="E591" s="78"/>
      <c r="F591" s="78"/>
      <c r="G591" s="78"/>
      <c r="H591" s="78"/>
      <c r="I591" s="78"/>
      <c r="J591" s="1"/>
    </row>
    <row r="592" spans="1:10" ht="30" customHeight="1" x14ac:dyDescent="0.25">
      <c r="A592" s="1"/>
      <c r="B592" s="78"/>
      <c r="C592" s="78"/>
      <c r="D592" s="78"/>
      <c r="E592" s="78"/>
      <c r="F592" s="78"/>
      <c r="G592" s="78"/>
      <c r="H592" s="78"/>
      <c r="I592" s="78"/>
      <c r="J592" s="1"/>
    </row>
    <row r="593" spans="1:10" ht="30" customHeight="1" x14ac:dyDescent="0.25">
      <c r="A593" s="1"/>
      <c r="B593" s="78"/>
      <c r="C593" s="78"/>
      <c r="D593" s="78"/>
      <c r="E593" s="78"/>
      <c r="F593" s="78"/>
      <c r="G593" s="78"/>
      <c r="H593" s="78"/>
      <c r="I593" s="78"/>
      <c r="J593" s="1"/>
    </row>
    <row r="594" spans="1:10" ht="30" customHeight="1" x14ac:dyDescent="0.25">
      <c r="A594" s="1"/>
      <c r="B594" s="78"/>
      <c r="C594" s="78"/>
      <c r="D594" s="78"/>
      <c r="E594" s="78"/>
      <c r="F594" s="78"/>
      <c r="G594" s="78"/>
      <c r="H594" s="78"/>
      <c r="I594" s="78"/>
      <c r="J594" s="1"/>
    </row>
    <row r="595" spans="1:10" ht="30" customHeight="1" x14ac:dyDescent="0.25">
      <c r="A595" s="1"/>
      <c r="B595" s="78"/>
      <c r="C595" s="78"/>
      <c r="D595" s="78"/>
      <c r="E595" s="78"/>
      <c r="F595" s="78"/>
      <c r="G595" s="78"/>
      <c r="H595" s="78"/>
      <c r="I595" s="78"/>
      <c r="J595" s="1"/>
    </row>
    <row r="596" spans="1:10" ht="30" customHeight="1" x14ac:dyDescent="0.25">
      <c r="A596" s="1"/>
      <c r="B596" s="78"/>
      <c r="C596" s="78"/>
      <c r="D596" s="78"/>
      <c r="E596" s="78"/>
      <c r="F596" s="78"/>
      <c r="G596" s="78"/>
      <c r="H596" s="78"/>
      <c r="I596" s="78"/>
      <c r="J596" s="1"/>
    </row>
    <row r="597" spans="1:10" ht="30" customHeight="1" x14ac:dyDescent="0.25">
      <c r="A597" s="1"/>
      <c r="B597" s="78"/>
      <c r="C597" s="78"/>
      <c r="D597" s="78"/>
      <c r="E597" s="78"/>
      <c r="F597" s="78"/>
      <c r="G597" s="78"/>
      <c r="H597" s="78"/>
      <c r="I597" s="78"/>
      <c r="J597" s="1"/>
    </row>
    <row r="598" spans="1:10" ht="30" customHeight="1" x14ac:dyDescent="0.25">
      <c r="A598" s="1"/>
      <c r="B598" s="78"/>
      <c r="C598" s="78"/>
      <c r="D598" s="78"/>
      <c r="E598" s="78"/>
      <c r="F598" s="78"/>
      <c r="G598" s="78"/>
      <c r="H598" s="78"/>
      <c r="I598" s="78"/>
      <c r="J598" s="1"/>
    </row>
    <row r="599" spans="1:10" ht="30" customHeight="1" x14ac:dyDescent="0.25">
      <c r="A599" s="1"/>
      <c r="B599" s="78"/>
      <c r="C599" s="78"/>
      <c r="D599" s="78"/>
      <c r="E599" s="78"/>
      <c r="F599" s="78"/>
      <c r="G599" s="78"/>
      <c r="H599" s="78"/>
      <c r="I599" s="78"/>
      <c r="J599" s="1"/>
    </row>
    <row r="600" spans="1:10" ht="30" customHeight="1" x14ac:dyDescent="0.25">
      <c r="A600" s="1"/>
      <c r="B600" s="78"/>
      <c r="C600" s="78"/>
      <c r="D600" s="78"/>
      <c r="E600" s="78"/>
      <c r="F600" s="78"/>
      <c r="G600" s="78"/>
      <c r="H600" s="78"/>
      <c r="I600" s="78"/>
      <c r="J600" s="1"/>
    </row>
    <row r="601" spans="1:10" ht="30" customHeight="1" x14ac:dyDescent="0.25">
      <c r="A601" s="1"/>
      <c r="B601" s="78"/>
      <c r="C601" s="78"/>
      <c r="D601" s="78"/>
      <c r="E601" s="78"/>
      <c r="F601" s="78"/>
      <c r="G601" s="78"/>
      <c r="H601" s="78"/>
      <c r="I601" s="78"/>
      <c r="J601" s="1"/>
    </row>
    <row r="602" spans="1:10" ht="30" customHeight="1" x14ac:dyDescent="0.25">
      <c r="A602" s="1"/>
      <c r="B602" s="78"/>
      <c r="C602" s="78"/>
      <c r="D602" s="78"/>
      <c r="E602" s="78"/>
      <c r="F602" s="78"/>
      <c r="G602" s="78"/>
      <c r="H602" s="78"/>
      <c r="I602" s="78"/>
      <c r="J602" s="1"/>
    </row>
    <row r="603" spans="1:10" ht="30" customHeight="1" x14ac:dyDescent="0.25">
      <c r="A603" s="1"/>
      <c r="B603" s="78"/>
      <c r="C603" s="78"/>
      <c r="D603" s="78"/>
      <c r="E603" s="78"/>
      <c r="F603" s="78"/>
      <c r="G603" s="78"/>
      <c r="H603" s="78"/>
      <c r="I603" s="78"/>
      <c r="J603" s="1"/>
    </row>
    <row r="604" spans="1:10" ht="30" customHeight="1" x14ac:dyDescent="0.25">
      <c r="A604" s="1"/>
      <c r="B604" s="78"/>
      <c r="C604" s="78"/>
      <c r="D604" s="78"/>
      <c r="E604" s="78"/>
      <c r="F604" s="78"/>
      <c r="G604" s="78"/>
      <c r="H604" s="78"/>
      <c r="I604" s="78"/>
      <c r="J604" s="1"/>
    </row>
    <row r="605" spans="1:10" ht="30" customHeight="1" x14ac:dyDescent="0.25">
      <c r="A605" s="1"/>
      <c r="B605" s="78"/>
      <c r="C605" s="78"/>
      <c r="D605" s="78"/>
      <c r="E605" s="78"/>
      <c r="F605" s="78"/>
      <c r="G605" s="78"/>
      <c r="H605" s="78"/>
      <c r="I605" s="78"/>
      <c r="J605" s="1"/>
    </row>
    <row r="606" spans="1:10" ht="30" customHeight="1" x14ac:dyDescent="0.25">
      <c r="A606" s="1"/>
      <c r="B606" s="78"/>
      <c r="C606" s="78"/>
      <c r="D606" s="78"/>
      <c r="E606" s="78"/>
      <c r="F606" s="78"/>
      <c r="G606" s="78"/>
      <c r="H606" s="78"/>
      <c r="I606" s="78"/>
      <c r="J606" s="1"/>
    </row>
    <row r="607" spans="1:10" ht="30" customHeight="1" x14ac:dyDescent="0.25">
      <c r="A607" s="1"/>
      <c r="B607" s="78"/>
      <c r="C607" s="78"/>
      <c r="D607" s="78"/>
      <c r="E607" s="78"/>
      <c r="F607" s="78"/>
      <c r="G607" s="78"/>
      <c r="H607" s="78"/>
      <c r="I607" s="78"/>
      <c r="J607" s="1"/>
    </row>
    <row r="608" spans="1:10" ht="30" customHeight="1" x14ac:dyDescent="0.25">
      <c r="A608" s="1"/>
      <c r="B608" s="78"/>
      <c r="C608" s="78"/>
      <c r="D608" s="78"/>
      <c r="E608" s="78"/>
      <c r="F608" s="78"/>
      <c r="G608" s="78"/>
      <c r="H608" s="78"/>
      <c r="I608" s="78"/>
      <c r="J608" s="1"/>
    </row>
    <row r="609" spans="1:10" ht="30" customHeight="1" x14ac:dyDescent="0.25">
      <c r="A609" s="1"/>
      <c r="B609" s="78"/>
      <c r="C609" s="78"/>
      <c r="D609" s="78"/>
      <c r="E609" s="78"/>
      <c r="F609" s="78"/>
      <c r="G609" s="78"/>
      <c r="H609" s="78"/>
      <c r="I609" s="78"/>
      <c r="J609" s="1"/>
    </row>
    <row r="610" spans="1:10" ht="30" customHeight="1" x14ac:dyDescent="0.25">
      <c r="A610" s="1"/>
      <c r="B610" s="78"/>
      <c r="C610" s="78"/>
      <c r="D610" s="78"/>
      <c r="E610" s="78"/>
      <c r="F610" s="78"/>
      <c r="G610" s="78"/>
      <c r="H610" s="78"/>
      <c r="I610" s="78"/>
      <c r="J610" s="1"/>
    </row>
    <row r="611" spans="1:10" ht="30" customHeight="1" x14ac:dyDescent="0.25">
      <c r="A611" s="1"/>
      <c r="B611" s="78"/>
      <c r="C611" s="78"/>
      <c r="D611" s="78"/>
      <c r="E611" s="78"/>
      <c r="F611" s="78"/>
      <c r="G611" s="78"/>
      <c r="H611" s="78"/>
      <c r="I611" s="78"/>
      <c r="J611" s="1"/>
    </row>
    <row r="612" spans="1:10" ht="30" customHeight="1" x14ac:dyDescent="0.25">
      <c r="A612" s="1"/>
      <c r="B612" s="78"/>
      <c r="C612" s="78"/>
      <c r="D612" s="78"/>
      <c r="E612" s="78"/>
      <c r="F612" s="78"/>
      <c r="G612" s="78"/>
      <c r="H612" s="78"/>
      <c r="I612" s="78"/>
      <c r="J612" s="1"/>
    </row>
    <row r="613" spans="1:10" ht="30" customHeight="1" x14ac:dyDescent="0.25">
      <c r="A613" s="1"/>
      <c r="B613" s="78"/>
      <c r="C613" s="78"/>
      <c r="D613" s="78"/>
      <c r="E613" s="78"/>
      <c r="F613" s="78"/>
      <c r="G613" s="78"/>
      <c r="H613" s="78"/>
      <c r="I613" s="78"/>
      <c r="J613" s="1"/>
    </row>
    <row r="614" spans="1:10" ht="30" customHeight="1" x14ac:dyDescent="0.25">
      <c r="A614" s="1"/>
      <c r="B614" s="78"/>
      <c r="C614" s="78"/>
      <c r="D614" s="78"/>
      <c r="E614" s="78"/>
      <c r="F614" s="78"/>
      <c r="G614" s="78"/>
      <c r="H614" s="78"/>
      <c r="I614" s="78"/>
      <c r="J614" s="1"/>
    </row>
    <row r="615" spans="1:10" ht="30" customHeight="1" x14ac:dyDescent="0.25">
      <c r="A615" s="1"/>
      <c r="B615" s="78"/>
      <c r="C615" s="78"/>
      <c r="D615" s="78"/>
      <c r="E615" s="78"/>
      <c r="F615" s="78"/>
      <c r="G615" s="78"/>
      <c r="H615" s="78"/>
      <c r="I615" s="78"/>
      <c r="J615" s="1"/>
    </row>
    <row r="616" spans="1:10" ht="30" customHeight="1" x14ac:dyDescent="0.25">
      <c r="A616" s="1"/>
      <c r="B616" s="78"/>
      <c r="C616" s="78"/>
      <c r="D616" s="78"/>
      <c r="E616" s="78"/>
      <c r="F616" s="78"/>
      <c r="G616" s="78"/>
      <c r="H616" s="78"/>
      <c r="I616" s="78"/>
      <c r="J616" s="1"/>
    </row>
    <row r="617" spans="1:10" ht="30" customHeight="1" x14ac:dyDescent="0.25">
      <c r="A617" s="1"/>
      <c r="B617" s="78"/>
      <c r="C617" s="78"/>
      <c r="D617" s="78"/>
      <c r="E617" s="78"/>
      <c r="F617" s="78"/>
      <c r="G617" s="78"/>
      <c r="H617" s="78"/>
      <c r="I617" s="78"/>
      <c r="J617" s="1"/>
    </row>
    <row r="618" spans="1:10" ht="30" customHeight="1" x14ac:dyDescent="0.25">
      <c r="A618" s="1"/>
      <c r="B618" s="78"/>
      <c r="C618" s="78"/>
      <c r="D618" s="78"/>
      <c r="E618" s="78"/>
      <c r="F618" s="78"/>
      <c r="G618" s="78"/>
      <c r="H618" s="78"/>
      <c r="I618" s="78"/>
      <c r="J618" s="1"/>
    </row>
    <row r="619" spans="1:10" ht="30" customHeight="1" x14ac:dyDescent="0.25">
      <c r="A619" s="1"/>
      <c r="B619" s="78"/>
      <c r="C619" s="78"/>
      <c r="D619" s="78"/>
      <c r="E619" s="78"/>
      <c r="F619" s="78"/>
      <c r="G619" s="78"/>
      <c r="H619" s="78"/>
      <c r="I619" s="78"/>
      <c r="J619" s="1"/>
    </row>
    <row r="620" spans="1:10" ht="30" customHeight="1" x14ac:dyDescent="0.25">
      <c r="A620" s="1"/>
      <c r="B620" s="78"/>
      <c r="C620" s="78"/>
      <c r="D620" s="78"/>
      <c r="E620" s="78"/>
      <c r="F620" s="78"/>
      <c r="G620" s="78"/>
      <c r="H620" s="78"/>
      <c r="I620" s="78"/>
      <c r="J620" s="1"/>
    </row>
    <row r="621" spans="1:10" ht="30" customHeight="1" x14ac:dyDescent="0.25">
      <c r="A621" s="1"/>
      <c r="B621" s="78"/>
      <c r="C621" s="78"/>
      <c r="D621" s="78"/>
      <c r="E621" s="78"/>
      <c r="F621" s="78"/>
      <c r="G621" s="78"/>
      <c r="H621" s="78"/>
      <c r="I621" s="78"/>
      <c r="J621" s="1"/>
    </row>
    <row r="622" spans="1:10" ht="30" customHeight="1" x14ac:dyDescent="0.25">
      <c r="A622" s="1"/>
      <c r="B622" s="78"/>
      <c r="C622" s="78"/>
      <c r="D622" s="78"/>
      <c r="E622" s="78"/>
      <c r="F622" s="78"/>
      <c r="G622" s="78"/>
      <c r="H622" s="78"/>
      <c r="I622" s="78"/>
      <c r="J622" s="1"/>
    </row>
    <row r="623" spans="1:10" ht="30" customHeight="1" x14ac:dyDescent="0.25">
      <c r="A623" s="1"/>
      <c r="B623" s="78"/>
      <c r="C623" s="78"/>
      <c r="D623" s="78"/>
      <c r="E623" s="78"/>
      <c r="F623" s="78"/>
      <c r="G623" s="78"/>
      <c r="H623" s="78"/>
      <c r="I623" s="78"/>
      <c r="J623" s="1"/>
    </row>
    <row r="624" spans="1:10" ht="30" customHeight="1" x14ac:dyDescent="0.25">
      <c r="A624" s="1"/>
      <c r="B624" s="78"/>
      <c r="C624" s="78"/>
      <c r="D624" s="78"/>
      <c r="E624" s="78"/>
      <c r="F624" s="78"/>
      <c r="G624" s="78"/>
      <c r="H624" s="78"/>
      <c r="I624" s="78"/>
      <c r="J624" s="1"/>
    </row>
    <row r="625" spans="1:10" ht="30" customHeight="1" x14ac:dyDescent="0.25">
      <c r="A625" s="1"/>
      <c r="B625" s="78"/>
      <c r="C625" s="78"/>
      <c r="D625" s="78"/>
      <c r="E625" s="78"/>
      <c r="F625" s="78"/>
      <c r="G625" s="78"/>
      <c r="H625" s="78"/>
      <c r="I625" s="78"/>
      <c r="J625" s="1"/>
    </row>
    <row r="626" spans="1:10" ht="30" customHeight="1" x14ac:dyDescent="0.25">
      <c r="A626" s="1"/>
      <c r="B626" s="78"/>
      <c r="C626" s="78"/>
      <c r="D626" s="78"/>
      <c r="E626" s="78"/>
      <c r="F626" s="78"/>
      <c r="G626" s="78"/>
      <c r="H626" s="78"/>
      <c r="I626" s="78"/>
      <c r="J626" s="1"/>
    </row>
    <row r="627" spans="1:10" ht="30" customHeight="1" x14ac:dyDescent="0.25">
      <c r="A627" s="1"/>
      <c r="B627" s="78"/>
      <c r="C627" s="78"/>
      <c r="D627" s="78"/>
      <c r="E627" s="78"/>
      <c r="F627" s="78"/>
      <c r="G627" s="78"/>
      <c r="H627" s="78"/>
      <c r="I627" s="78"/>
      <c r="J627" s="1"/>
    </row>
    <row r="628" spans="1:10" ht="30" customHeight="1" x14ac:dyDescent="0.25">
      <c r="A628" s="1"/>
      <c r="B628" s="78"/>
      <c r="C628" s="78"/>
      <c r="D628" s="78"/>
      <c r="E628" s="78"/>
      <c r="F628" s="78"/>
      <c r="G628" s="78"/>
      <c r="H628" s="78"/>
      <c r="I628" s="78"/>
      <c r="J628" s="1"/>
    </row>
    <row r="629" spans="1:10" ht="30" customHeight="1" x14ac:dyDescent="0.25">
      <c r="A629" s="1"/>
      <c r="B629" s="78"/>
      <c r="C629" s="78"/>
      <c r="D629" s="78"/>
      <c r="E629" s="78"/>
      <c r="F629" s="78"/>
      <c r="G629" s="78"/>
      <c r="H629" s="78"/>
      <c r="I629" s="78"/>
      <c r="J629" s="1"/>
    </row>
    <row r="630" spans="1:10" ht="30" customHeight="1" x14ac:dyDescent="0.25">
      <c r="A630" s="1"/>
      <c r="B630" s="78"/>
      <c r="C630" s="78"/>
      <c r="D630" s="78"/>
      <c r="E630" s="78"/>
      <c r="F630" s="78"/>
      <c r="G630" s="78"/>
      <c r="H630" s="78"/>
      <c r="I630" s="78"/>
      <c r="J630" s="1"/>
    </row>
    <row r="631" spans="1:10" ht="30" customHeight="1" x14ac:dyDescent="0.25">
      <c r="A631" s="1"/>
      <c r="B631" s="78"/>
      <c r="C631" s="78"/>
      <c r="D631" s="78"/>
      <c r="E631" s="78"/>
      <c r="F631" s="78"/>
      <c r="G631" s="78"/>
      <c r="H631" s="78"/>
      <c r="I631" s="78"/>
      <c r="J631" s="1"/>
    </row>
    <row r="632" spans="1:10" ht="30" customHeight="1" x14ac:dyDescent="0.25">
      <c r="A632" s="1"/>
      <c r="B632" s="78"/>
      <c r="C632" s="78"/>
      <c r="D632" s="78"/>
      <c r="E632" s="78"/>
      <c r="F632" s="78"/>
      <c r="G632" s="78"/>
      <c r="H632" s="78"/>
      <c r="I632" s="78"/>
      <c r="J632" s="1"/>
    </row>
    <row r="633" spans="1:10" ht="30" customHeight="1" x14ac:dyDescent="0.25">
      <c r="A633" s="1"/>
      <c r="B633" s="78"/>
      <c r="C633" s="78"/>
      <c r="D633" s="78"/>
      <c r="E633" s="78"/>
      <c r="F633" s="78"/>
      <c r="G633" s="78"/>
      <c r="H633" s="78"/>
      <c r="I633" s="78"/>
      <c r="J633" s="1"/>
    </row>
    <row r="634" spans="1:10" ht="30" customHeight="1" x14ac:dyDescent="0.25">
      <c r="A634" s="1"/>
      <c r="B634" s="78"/>
      <c r="C634" s="78"/>
      <c r="D634" s="78"/>
      <c r="E634" s="78"/>
      <c r="F634" s="78"/>
      <c r="G634" s="78"/>
      <c r="H634" s="78"/>
      <c r="I634" s="78"/>
      <c r="J634" s="1"/>
    </row>
    <row r="635" spans="1:10" ht="30" customHeight="1" x14ac:dyDescent="0.25">
      <c r="A635" s="1"/>
      <c r="B635" s="78"/>
      <c r="C635" s="78"/>
      <c r="D635" s="78"/>
      <c r="E635" s="78"/>
      <c r="F635" s="78"/>
      <c r="G635" s="78"/>
      <c r="H635" s="78"/>
      <c r="I635" s="78"/>
      <c r="J635" s="1"/>
    </row>
    <row r="636" spans="1:10" ht="30" customHeight="1" x14ac:dyDescent="0.25">
      <c r="A636" s="1"/>
      <c r="B636" s="78"/>
      <c r="C636" s="78"/>
      <c r="D636" s="78"/>
      <c r="E636" s="78"/>
      <c r="F636" s="78"/>
      <c r="G636" s="78"/>
      <c r="H636" s="78"/>
      <c r="I636" s="78"/>
      <c r="J636" s="1"/>
    </row>
    <row r="637" spans="1:10" ht="30" customHeight="1" x14ac:dyDescent="0.25">
      <c r="A637" s="1"/>
      <c r="B637" s="78"/>
      <c r="C637" s="78"/>
      <c r="D637" s="78"/>
      <c r="E637" s="78"/>
      <c r="F637" s="78"/>
      <c r="G637" s="78"/>
      <c r="H637" s="78"/>
      <c r="I637" s="78"/>
      <c r="J637" s="1"/>
    </row>
    <row r="638" spans="1:10" ht="30" customHeight="1" x14ac:dyDescent="0.25">
      <c r="A638" s="1"/>
      <c r="B638" s="78"/>
      <c r="C638" s="78"/>
      <c r="D638" s="78"/>
      <c r="E638" s="78"/>
      <c r="F638" s="78"/>
      <c r="G638" s="78"/>
      <c r="H638" s="78"/>
      <c r="I638" s="78"/>
      <c r="J638" s="1"/>
    </row>
    <row r="639" spans="1:10" ht="30" customHeight="1" x14ac:dyDescent="0.25">
      <c r="A639" s="1"/>
      <c r="B639" s="78"/>
      <c r="C639" s="78"/>
      <c r="D639" s="78"/>
      <c r="E639" s="78"/>
      <c r="F639" s="78"/>
      <c r="G639" s="78"/>
      <c r="H639" s="78"/>
      <c r="I639" s="78"/>
      <c r="J639" s="1"/>
    </row>
    <row r="640" spans="1:10" ht="30" customHeight="1" x14ac:dyDescent="0.25">
      <c r="A640" s="1"/>
      <c r="B640" s="78"/>
      <c r="C640" s="78"/>
      <c r="D640" s="78"/>
      <c r="E640" s="78"/>
      <c r="F640" s="78"/>
      <c r="G640" s="78"/>
      <c r="H640" s="78"/>
      <c r="I640" s="78"/>
      <c r="J640" s="1"/>
    </row>
    <row r="641" spans="1:10" ht="30" customHeight="1" x14ac:dyDescent="0.25">
      <c r="A641" s="1"/>
      <c r="B641" s="78"/>
      <c r="C641" s="78"/>
      <c r="D641" s="78"/>
      <c r="E641" s="78"/>
      <c r="F641" s="78"/>
      <c r="G641" s="78"/>
      <c r="H641" s="78"/>
      <c r="I641" s="78"/>
      <c r="J641" s="1"/>
    </row>
    <row r="642" spans="1:10" ht="30" customHeight="1" x14ac:dyDescent="0.25">
      <c r="A642" s="1"/>
      <c r="B642" s="78"/>
      <c r="C642" s="78"/>
      <c r="D642" s="78"/>
      <c r="E642" s="78"/>
      <c r="F642" s="78"/>
      <c r="G642" s="78"/>
      <c r="H642" s="78"/>
      <c r="I642" s="78"/>
      <c r="J642" s="1"/>
    </row>
    <row r="643" spans="1:10" ht="30" customHeight="1" x14ac:dyDescent="0.25">
      <c r="A643" s="1"/>
      <c r="B643" s="78"/>
      <c r="C643" s="78"/>
      <c r="D643" s="78"/>
      <c r="E643" s="78"/>
      <c r="F643" s="78"/>
      <c r="G643" s="78"/>
      <c r="H643" s="78"/>
      <c r="I643" s="78"/>
      <c r="J643" s="1"/>
    </row>
    <row r="644" spans="1:10" ht="30" customHeight="1" x14ac:dyDescent="0.25">
      <c r="A644" s="1"/>
      <c r="B644" s="78"/>
      <c r="C644" s="78"/>
      <c r="D644" s="78"/>
      <c r="E644" s="78"/>
      <c r="F644" s="78"/>
      <c r="G644" s="78"/>
      <c r="H644" s="78"/>
      <c r="I644" s="78"/>
      <c r="J644" s="1"/>
    </row>
    <row r="645" spans="1:10" ht="30" customHeight="1" x14ac:dyDescent="0.25">
      <c r="A645" s="1"/>
      <c r="B645" s="78"/>
      <c r="C645" s="78"/>
      <c r="D645" s="78"/>
      <c r="E645" s="78"/>
      <c r="F645" s="78"/>
      <c r="G645" s="78"/>
      <c r="H645" s="78"/>
      <c r="I645" s="78"/>
      <c r="J645" s="1"/>
    </row>
    <row r="646" spans="1:10" ht="30" customHeight="1" x14ac:dyDescent="0.25">
      <c r="A646" s="1"/>
      <c r="B646" s="78"/>
      <c r="C646" s="78"/>
      <c r="D646" s="78"/>
      <c r="E646" s="78"/>
      <c r="F646" s="78"/>
      <c r="G646" s="78"/>
      <c r="H646" s="78"/>
      <c r="I646" s="78"/>
      <c r="J646" s="1"/>
    </row>
    <row r="647" spans="1:10" ht="30" customHeight="1" x14ac:dyDescent="0.25">
      <c r="A647" s="1"/>
      <c r="B647" s="78"/>
      <c r="C647" s="78"/>
      <c r="D647" s="78"/>
      <c r="E647" s="78"/>
      <c r="F647" s="78"/>
      <c r="G647" s="78"/>
      <c r="H647" s="78"/>
      <c r="I647" s="78"/>
      <c r="J647" s="1"/>
    </row>
    <row r="648" spans="1:10" ht="30" customHeight="1" x14ac:dyDescent="0.25">
      <c r="A648" s="1"/>
      <c r="B648" s="78"/>
      <c r="C648" s="78"/>
      <c r="D648" s="78"/>
      <c r="E648" s="78"/>
      <c r="F648" s="78"/>
      <c r="G648" s="78"/>
      <c r="H648" s="78"/>
      <c r="I648" s="78"/>
      <c r="J648" s="1"/>
    </row>
    <row r="649" spans="1:10" ht="30" customHeight="1" x14ac:dyDescent="0.25">
      <c r="A649" s="1"/>
      <c r="B649" s="78"/>
      <c r="C649" s="78"/>
      <c r="D649" s="78"/>
      <c r="E649" s="78"/>
      <c r="F649" s="78"/>
      <c r="G649" s="78"/>
      <c r="H649" s="78"/>
      <c r="I649" s="78"/>
      <c r="J649" s="1"/>
    </row>
    <row r="650" spans="1:10" ht="30" customHeight="1" x14ac:dyDescent="0.25">
      <c r="A650" s="1"/>
      <c r="B650" s="78"/>
      <c r="C650" s="78"/>
      <c r="D650" s="78"/>
      <c r="E650" s="78"/>
      <c r="F650" s="78"/>
      <c r="G650" s="78"/>
      <c r="H650" s="78"/>
      <c r="I650" s="78"/>
      <c r="J650" s="1"/>
    </row>
    <row r="651" spans="1:10" ht="30" customHeight="1" x14ac:dyDescent="0.25">
      <c r="A651" s="1"/>
      <c r="B651" s="78"/>
      <c r="C651" s="78"/>
      <c r="D651" s="78"/>
      <c r="E651" s="78"/>
      <c r="F651" s="78"/>
      <c r="G651" s="78"/>
      <c r="H651" s="78"/>
      <c r="I651" s="78"/>
      <c r="J651" s="1"/>
    </row>
    <row r="652" spans="1:10" ht="30" customHeight="1" x14ac:dyDescent="0.25">
      <c r="A652" s="1"/>
      <c r="B652" s="78"/>
      <c r="C652" s="78"/>
      <c r="D652" s="78"/>
      <c r="E652" s="78"/>
      <c r="F652" s="78"/>
      <c r="G652" s="78"/>
      <c r="H652" s="78"/>
      <c r="I652" s="78"/>
      <c r="J652" s="1"/>
    </row>
    <row r="653" spans="1:10" ht="30" customHeight="1" x14ac:dyDescent="0.25">
      <c r="A653" s="1"/>
      <c r="B653" s="78"/>
      <c r="C653" s="78"/>
      <c r="D653" s="78"/>
      <c r="E653" s="78"/>
      <c r="F653" s="78"/>
      <c r="G653" s="78"/>
      <c r="H653" s="78"/>
      <c r="I653" s="78"/>
      <c r="J653" s="1"/>
    </row>
    <row r="654" spans="1:10" ht="30" customHeight="1" x14ac:dyDescent="0.25">
      <c r="A654" s="1"/>
      <c r="B654" s="78"/>
      <c r="C654" s="78"/>
      <c r="D654" s="78"/>
      <c r="E654" s="78"/>
      <c r="F654" s="78"/>
      <c r="G654" s="78"/>
      <c r="H654" s="78"/>
      <c r="I654" s="78"/>
      <c r="J654" s="1"/>
    </row>
    <row r="655" spans="1:10" ht="30" customHeight="1" x14ac:dyDescent="0.25">
      <c r="A655" s="1"/>
      <c r="B655" s="78"/>
      <c r="C655" s="78"/>
      <c r="D655" s="78"/>
      <c r="E655" s="78"/>
      <c r="F655" s="78"/>
      <c r="G655" s="78"/>
      <c r="H655" s="78"/>
      <c r="I655" s="78"/>
      <c r="J655" s="1"/>
    </row>
    <row r="656" spans="1:10" ht="30" customHeight="1" x14ac:dyDescent="0.25">
      <c r="A656" s="1"/>
      <c r="B656" s="78"/>
      <c r="C656" s="78"/>
      <c r="D656" s="78"/>
      <c r="E656" s="78"/>
      <c r="F656" s="78"/>
      <c r="G656" s="78"/>
      <c r="H656" s="78"/>
      <c r="I656" s="78"/>
      <c r="J656" s="1"/>
    </row>
    <row r="657" spans="1:10" ht="30" customHeight="1" x14ac:dyDescent="0.25">
      <c r="A657" s="1"/>
      <c r="B657" s="78"/>
      <c r="C657" s="78"/>
      <c r="D657" s="78"/>
      <c r="E657" s="78"/>
      <c r="F657" s="78"/>
      <c r="G657" s="78"/>
      <c r="H657" s="78"/>
      <c r="I657" s="78"/>
      <c r="J657" s="1"/>
    </row>
    <row r="658" spans="1:10" ht="30" customHeight="1" x14ac:dyDescent="0.25">
      <c r="A658" s="1"/>
      <c r="B658" s="78"/>
      <c r="C658" s="78"/>
      <c r="D658" s="78"/>
      <c r="E658" s="78"/>
      <c r="F658" s="78"/>
      <c r="G658" s="78"/>
      <c r="H658" s="78"/>
      <c r="I658" s="78"/>
      <c r="J658" s="1"/>
    </row>
    <row r="659" spans="1:10" ht="30" customHeight="1" x14ac:dyDescent="0.25">
      <c r="A659" s="1"/>
      <c r="B659" s="78"/>
      <c r="C659" s="78"/>
      <c r="D659" s="78"/>
      <c r="E659" s="78"/>
      <c r="F659" s="78"/>
      <c r="G659" s="78"/>
      <c r="H659" s="78"/>
      <c r="I659" s="78"/>
      <c r="J659" s="1"/>
    </row>
    <row r="660" spans="1:10" ht="30" customHeight="1" x14ac:dyDescent="0.25">
      <c r="A660" s="1"/>
      <c r="B660" s="78"/>
      <c r="C660" s="78"/>
      <c r="D660" s="78"/>
      <c r="E660" s="78"/>
      <c r="F660" s="78"/>
      <c r="G660" s="78"/>
      <c r="H660" s="78"/>
      <c r="I660" s="78"/>
      <c r="J660" s="1"/>
    </row>
    <row r="661" spans="1:10" ht="30" customHeight="1" x14ac:dyDescent="0.25">
      <c r="A661" s="1"/>
      <c r="B661" s="78"/>
      <c r="C661" s="78"/>
      <c r="D661" s="78"/>
      <c r="E661" s="78"/>
      <c r="F661" s="78"/>
      <c r="G661" s="78"/>
      <c r="H661" s="78"/>
      <c r="I661" s="78"/>
      <c r="J661" s="1"/>
    </row>
    <row r="662" spans="1:10" ht="30" customHeight="1" x14ac:dyDescent="0.25">
      <c r="A662" s="1"/>
      <c r="B662" s="78"/>
      <c r="C662" s="78"/>
      <c r="D662" s="78"/>
      <c r="E662" s="78"/>
      <c r="F662" s="78"/>
      <c r="G662" s="78"/>
      <c r="H662" s="78"/>
      <c r="I662" s="78"/>
      <c r="J662" s="1"/>
    </row>
    <row r="663" spans="1:10" ht="30" customHeight="1" x14ac:dyDescent="0.25">
      <c r="A663" s="1"/>
      <c r="B663" s="78"/>
      <c r="C663" s="78"/>
      <c r="D663" s="78"/>
      <c r="E663" s="78"/>
      <c r="F663" s="78"/>
      <c r="G663" s="78"/>
      <c r="H663" s="78"/>
      <c r="I663" s="78"/>
      <c r="J663" s="1"/>
    </row>
    <row r="664" spans="1:10" ht="30" customHeight="1" x14ac:dyDescent="0.25">
      <c r="A664" s="1"/>
      <c r="B664" s="78"/>
      <c r="C664" s="78"/>
      <c r="D664" s="78"/>
      <c r="E664" s="78"/>
      <c r="F664" s="78"/>
      <c r="G664" s="78"/>
      <c r="H664" s="78"/>
      <c r="I664" s="78"/>
      <c r="J664" s="1"/>
    </row>
    <row r="665" spans="1:10" ht="30" customHeight="1" x14ac:dyDescent="0.25">
      <c r="A665" s="1"/>
      <c r="B665" s="78"/>
      <c r="C665" s="78"/>
      <c r="D665" s="78"/>
      <c r="E665" s="78"/>
      <c r="F665" s="78"/>
      <c r="G665" s="78"/>
      <c r="H665" s="78"/>
      <c r="I665" s="78"/>
      <c r="J665" s="1"/>
    </row>
    <row r="666" spans="1:10" ht="30" customHeight="1" x14ac:dyDescent="0.25">
      <c r="A666" s="1"/>
      <c r="B666" s="78"/>
      <c r="C666" s="78"/>
      <c r="D666" s="78"/>
      <c r="E666" s="78"/>
      <c r="F666" s="78"/>
      <c r="G666" s="78"/>
      <c r="H666" s="78"/>
      <c r="I666" s="78"/>
      <c r="J666" s="1"/>
    </row>
    <row r="667" spans="1:10" ht="30" customHeight="1" x14ac:dyDescent="0.25">
      <c r="A667" s="1"/>
      <c r="B667" s="78"/>
      <c r="C667" s="78"/>
      <c r="D667" s="78"/>
      <c r="E667" s="78"/>
      <c r="F667" s="78"/>
      <c r="G667" s="78"/>
      <c r="H667" s="78"/>
      <c r="I667" s="78"/>
      <c r="J667" s="1"/>
    </row>
    <row r="668" spans="1:10" ht="30" customHeight="1" x14ac:dyDescent="0.25">
      <c r="A668" s="1"/>
      <c r="B668" s="78"/>
      <c r="C668" s="78"/>
      <c r="D668" s="78"/>
      <c r="E668" s="78"/>
      <c r="F668" s="78"/>
      <c r="G668" s="78"/>
      <c r="H668" s="78"/>
      <c r="I668" s="78"/>
      <c r="J668" s="1"/>
    </row>
    <row r="669" spans="1:10" ht="30" customHeight="1" x14ac:dyDescent="0.25">
      <c r="A669" s="1"/>
      <c r="B669" s="78"/>
      <c r="C669" s="78"/>
      <c r="D669" s="78"/>
      <c r="E669" s="78"/>
      <c r="F669" s="78"/>
      <c r="G669" s="78"/>
      <c r="H669" s="78"/>
      <c r="I669" s="78"/>
      <c r="J669" s="1"/>
    </row>
    <row r="670" spans="1:10" ht="30" customHeight="1" x14ac:dyDescent="0.25">
      <c r="A670" s="1"/>
      <c r="B670" s="78"/>
      <c r="C670" s="78"/>
      <c r="D670" s="78"/>
      <c r="E670" s="78"/>
      <c r="F670" s="78"/>
      <c r="G670" s="78"/>
      <c r="H670" s="78"/>
      <c r="I670" s="78"/>
      <c r="J670" s="1"/>
    </row>
    <row r="671" spans="1:10" ht="30" customHeight="1" x14ac:dyDescent="0.25">
      <c r="A671" s="1"/>
      <c r="B671" s="78"/>
      <c r="C671" s="78"/>
      <c r="D671" s="78"/>
      <c r="E671" s="78"/>
      <c r="F671" s="78"/>
      <c r="G671" s="78"/>
      <c r="H671" s="78"/>
      <c r="I671" s="78"/>
      <c r="J671" s="1"/>
    </row>
    <row r="672" spans="1:10" ht="30" customHeight="1" x14ac:dyDescent="0.25">
      <c r="A672" s="1"/>
      <c r="B672" s="78"/>
      <c r="C672" s="78"/>
      <c r="D672" s="78"/>
      <c r="E672" s="78"/>
      <c r="F672" s="78"/>
      <c r="G672" s="78"/>
      <c r="H672" s="78"/>
      <c r="I672" s="78"/>
      <c r="J672" s="1"/>
    </row>
    <row r="673" spans="1:10" ht="30" customHeight="1" x14ac:dyDescent="0.25">
      <c r="A673" s="1"/>
      <c r="B673" s="78"/>
      <c r="C673" s="78"/>
      <c r="D673" s="78"/>
      <c r="E673" s="78"/>
      <c r="F673" s="78"/>
      <c r="G673" s="78"/>
      <c r="H673" s="78"/>
      <c r="I673" s="78"/>
      <c r="J673" s="1"/>
    </row>
    <row r="674" spans="1:10" ht="30" customHeight="1" x14ac:dyDescent="0.25">
      <c r="A674" s="1"/>
      <c r="B674" s="78"/>
      <c r="C674" s="78"/>
      <c r="D674" s="78"/>
      <c r="E674" s="78"/>
      <c r="F674" s="78"/>
      <c r="G674" s="78"/>
      <c r="H674" s="78"/>
      <c r="I674" s="78"/>
      <c r="J674" s="1"/>
    </row>
    <row r="675" spans="1:10" ht="30" customHeight="1" x14ac:dyDescent="0.25">
      <c r="A675" s="1"/>
      <c r="B675" s="78"/>
      <c r="C675" s="78"/>
      <c r="D675" s="78"/>
      <c r="E675" s="78"/>
      <c r="F675" s="78"/>
      <c r="G675" s="78"/>
      <c r="H675" s="78"/>
      <c r="I675" s="78"/>
      <c r="J675" s="1"/>
    </row>
    <row r="676" spans="1:10" ht="30" customHeight="1" x14ac:dyDescent="0.25">
      <c r="A676" s="1"/>
      <c r="B676" s="78"/>
      <c r="C676" s="78"/>
      <c r="D676" s="78"/>
      <c r="E676" s="78"/>
      <c r="F676" s="78"/>
      <c r="G676" s="78"/>
      <c r="H676" s="78"/>
      <c r="I676" s="78"/>
      <c r="J676" s="1"/>
    </row>
    <row r="677" spans="1:10" ht="30" customHeight="1" x14ac:dyDescent="0.25">
      <c r="A677" s="1"/>
      <c r="B677" s="78"/>
      <c r="C677" s="78"/>
      <c r="D677" s="78"/>
      <c r="E677" s="78"/>
      <c r="F677" s="78"/>
      <c r="G677" s="78"/>
      <c r="H677" s="78"/>
      <c r="I677" s="78"/>
      <c r="J677" s="1"/>
    </row>
    <row r="678" spans="1:10" ht="30" customHeight="1" x14ac:dyDescent="0.25">
      <c r="A678" s="1"/>
      <c r="B678" s="78"/>
      <c r="C678" s="78"/>
      <c r="D678" s="78"/>
      <c r="E678" s="78"/>
      <c r="F678" s="78"/>
      <c r="G678" s="78"/>
      <c r="H678" s="78"/>
      <c r="I678" s="78"/>
      <c r="J678" s="1"/>
    </row>
    <row r="679" spans="1:10" ht="30" customHeight="1" x14ac:dyDescent="0.25">
      <c r="A679" s="1"/>
      <c r="B679" s="78"/>
      <c r="C679" s="78"/>
      <c r="D679" s="78"/>
      <c r="E679" s="78"/>
      <c r="F679" s="78"/>
      <c r="G679" s="78"/>
      <c r="H679" s="78"/>
      <c r="I679" s="78"/>
      <c r="J679" s="1"/>
    </row>
    <row r="680" spans="1:10" ht="30" customHeight="1" x14ac:dyDescent="0.25">
      <c r="A680" s="1"/>
      <c r="B680" s="78"/>
      <c r="C680" s="78"/>
      <c r="D680" s="78"/>
      <c r="E680" s="78"/>
      <c r="F680" s="78"/>
      <c r="G680" s="78"/>
      <c r="H680" s="78"/>
      <c r="I680" s="78"/>
      <c r="J680" s="1"/>
    </row>
    <row r="681" spans="1:10" ht="30" customHeight="1" x14ac:dyDescent="0.25">
      <c r="A681" s="1"/>
      <c r="B681" s="78"/>
      <c r="C681" s="78"/>
      <c r="D681" s="78"/>
      <c r="E681" s="78"/>
      <c r="F681" s="78"/>
      <c r="G681" s="78"/>
      <c r="H681" s="78"/>
      <c r="I681" s="78"/>
      <c r="J681" s="1"/>
    </row>
    <row r="682" spans="1:10" ht="30" customHeight="1" x14ac:dyDescent="0.25">
      <c r="A682" s="1"/>
      <c r="B682" s="78"/>
      <c r="C682" s="78"/>
      <c r="D682" s="78"/>
      <c r="E682" s="78"/>
      <c r="F682" s="78"/>
      <c r="G682" s="78"/>
      <c r="H682" s="78"/>
      <c r="I682" s="78"/>
      <c r="J682" s="1"/>
    </row>
    <row r="683" spans="1:10" ht="30" customHeight="1" x14ac:dyDescent="0.25">
      <c r="A683" s="1"/>
      <c r="B683" s="78"/>
      <c r="C683" s="78"/>
      <c r="D683" s="78"/>
      <c r="E683" s="78"/>
      <c r="F683" s="78"/>
      <c r="G683" s="78"/>
      <c r="H683" s="78"/>
      <c r="I683" s="78"/>
      <c r="J683" s="1"/>
    </row>
    <row r="684" spans="1:10" ht="30" customHeight="1" x14ac:dyDescent="0.25">
      <c r="A684" s="1"/>
      <c r="B684" s="78"/>
      <c r="C684" s="78"/>
      <c r="D684" s="78"/>
      <c r="E684" s="78"/>
      <c r="F684" s="78"/>
      <c r="G684" s="78"/>
      <c r="H684" s="78"/>
      <c r="I684" s="78"/>
      <c r="J684" s="1"/>
    </row>
    <row r="685" spans="1:10" ht="30" customHeight="1" x14ac:dyDescent="0.25">
      <c r="A685" s="1"/>
      <c r="B685" s="78"/>
      <c r="C685" s="78"/>
      <c r="D685" s="78"/>
      <c r="E685" s="78"/>
      <c r="F685" s="78"/>
      <c r="G685" s="78"/>
      <c r="H685" s="78"/>
      <c r="I685" s="78"/>
      <c r="J685" s="1"/>
    </row>
    <row r="686" spans="1:10" ht="30" customHeight="1" x14ac:dyDescent="0.25">
      <c r="A686" s="1"/>
      <c r="B686" s="78"/>
      <c r="C686" s="78"/>
      <c r="D686" s="78"/>
      <c r="E686" s="78"/>
      <c r="F686" s="78"/>
      <c r="G686" s="78"/>
      <c r="H686" s="78"/>
      <c r="I686" s="78"/>
      <c r="J686" s="1"/>
    </row>
    <row r="687" spans="1:10" ht="30" customHeight="1" x14ac:dyDescent="0.25">
      <c r="A687" s="1"/>
      <c r="B687" s="78"/>
      <c r="C687" s="78"/>
      <c r="D687" s="78"/>
      <c r="E687" s="78"/>
      <c r="F687" s="78"/>
      <c r="G687" s="78"/>
      <c r="H687" s="78"/>
      <c r="I687" s="78"/>
      <c r="J687" s="1"/>
    </row>
    <row r="688" spans="1:10" ht="30" customHeight="1" x14ac:dyDescent="0.25">
      <c r="A688" s="1"/>
      <c r="B688" s="78"/>
      <c r="C688" s="78"/>
      <c r="D688" s="78"/>
      <c r="E688" s="78"/>
      <c r="F688" s="78"/>
      <c r="G688" s="78"/>
      <c r="H688" s="78"/>
      <c r="I688" s="78"/>
      <c r="J688" s="1"/>
    </row>
    <row r="689" spans="1:10" ht="30" customHeight="1" x14ac:dyDescent="0.25">
      <c r="A689" s="1"/>
      <c r="B689" s="78"/>
      <c r="C689" s="78"/>
      <c r="D689" s="78"/>
      <c r="E689" s="78"/>
      <c r="F689" s="78"/>
      <c r="G689" s="78"/>
      <c r="H689" s="78"/>
      <c r="I689" s="78"/>
      <c r="J689" s="1"/>
    </row>
    <row r="690" spans="1:10" ht="30" customHeight="1" x14ac:dyDescent="0.25">
      <c r="A690" s="1"/>
      <c r="B690" s="78"/>
      <c r="C690" s="78"/>
      <c r="D690" s="78"/>
      <c r="E690" s="78"/>
      <c r="F690" s="78"/>
      <c r="G690" s="78"/>
      <c r="H690" s="78"/>
      <c r="I690" s="78"/>
      <c r="J690" s="1"/>
    </row>
    <row r="691" spans="1:10" ht="30" customHeight="1" x14ac:dyDescent="0.25">
      <c r="A691" s="1"/>
      <c r="B691" s="78"/>
      <c r="C691" s="78"/>
      <c r="D691" s="78"/>
      <c r="E691" s="78"/>
      <c r="F691" s="78"/>
      <c r="G691" s="78"/>
      <c r="H691" s="78"/>
      <c r="I691" s="78"/>
      <c r="J691" s="1"/>
    </row>
    <row r="692" spans="1:10" ht="30" customHeight="1" x14ac:dyDescent="0.25">
      <c r="A692" s="1"/>
      <c r="B692" s="78"/>
      <c r="C692" s="78"/>
      <c r="D692" s="78"/>
      <c r="E692" s="78"/>
      <c r="F692" s="78"/>
      <c r="G692" s="78"/>
      <c r="H692" s="78"/>
      <c r="I692" s="78"/>
      <c r="J692" s="1"/>
    </row>
    <row r="693" spans="1:10" ht="30" customHeight="1" x14ac:dyDescent="0.25">
      <c r="A693" s="1"/>
      <c r="B693" s="78"/>
      <c r="C693" s="78"/>
      <c r="D693" s="78"/>
      <c r="E693" s="78"/>
      <c r="F693" s="78"/>
      <c r="G693" s="78"/>
      <c r="H693" s="78"/>
      <c r="I693" s="78"/>
      <c r="J693" s="1"/>
    </row>
    <row r="694" spans="1:10" ht="30" customHeight="1" x14ac:dyDescent="0.25">
      <c r="A694" s="1"/>
      <c r="B694" s="78"/>
      <c r="C694" s="78"/>
      <c r="D694" s="78"/>
      <c r="E694" s="78"/>
      <c r="F694" s="78"/>
      <c r="G694" s="78"/>
      <c r="H694" s="78"/>
      <c r="I694" s="78"/>
      <c r="J694" s="1"/>
    </row>
    <row r="695" spans="1:10" ht="30" customHeight="1" x14ac:dyDescent="0.25">
      <c r="A695" s="1"/>
      <c r="B695" s="78"/>
      <c r="C695" s="78"/>
      <c r="D695" s="78"/>
      <c r="E695" s="78"/>
      <c r="F695" s="78"/>
      <c r="G695" s="78"/>
      <c r="H695" s="78"/>
      <c r="I695" s="78"/>
      <c r="J695" s="1"/>
    </row>
    <row r="696" spans="1:10" ht="30" customHeight="1" x14ac:dyDescent="0.25">
      <c r="A696" s="1"/>
      <c r="B696" s="78"/>
      <c r="C696" s="78"/>
      <c r="D696" s="78"/>
      <c r="E696" s="78"/>
      <c r="F696" s="78"/>
      <c r="G696" s="78"/>
      <c r="H696" s="78"/>
      <c r="I696" s="78"/>
      <c r="J696" s="1"/>
    </row>
    <row r="697" spans="1:10" ht="30" customHeight="1" x14ac:dyDescent="0.25">
      <c r="A697" s="1"/>
      <c r="B697" s="78"/>
      <c r="C697" s="78"/>
      <c r="D697" s="78"/>
      <c r="E697" s="78"/>
      <c r="F697" s="78"/>
      <c r="G697" s="78"/>
      <c r="H697" s="78"/>
      <c r="I697" s="78"/>
      <c r="J697" s="1"/>
    </row>
    <row r="698" spans="1:10" ht="30" customHeight="1" x14ac:dyDescent="0.25">
      <c r="A698" s="1"/>
      <c r="B698" s="78"/>
      <c r="C698" s="78"/>
      <c r="D698" s="78"/>
      <c r="E698" s="78"/>
      <c r="F698" s="78"/>
      <c r="G698" s="78"/>
      <c r="H698" s="78"/>
      <c r="I698" s="78"/>
      <c r="J698" s="1"/>
    </row>
    <row r="699" spans="1:10" ht="30" customHeight="1" x14ac:dyDescent="0.25">
      <c r="A699" s="1"/>
      <c r="B699" s="78"/>
      <c r="C699" s="78"/>
      <c r="D699" s="78"/>
      <c r="E699" s="78"/>
      <c r="F699" s="78"/>
      <c r="G699" s="78"/>
      <c r="H699" s="78"/>
      <c r="I699" s="78"/>
      <c r="J699" s="1"/>
    </row>
    <row r="700" spans="1:10" ht="30" customHeight="1" x14ac:dyDescent="0.25">
      <c r="A700" s="1"/>
      <c r="B700" s="78"/>
      <c r="C700" s="78"/>
      <c r="D700" s="78"/>
      <c r="E700" s="78"/>
      <c r="F700" s="78"/>
      <c r="G700" s="78"/>
      <c r="H700" s="78"/>
      <c r="I700" s="78"/>
      <c r="J700" s="1"/>
    </row>
    <row r="701" spans="1:10" ht="30" customHeight="1" x14ac:dyDescent="0.25">
      <c r="A701" s="1"/>
      <c r="B701" s="78"/>
      <c r="C701" s="78"/>
      <c r="D701" s="78"/>
      <c r="E701" s="78"/>
      <c r="F701" s="78"/>
      <c r="G701" s="78"/>
      <c r="H701" s="78"/>
      <c r="I701" s="78"/>
      <c r="J701" s="1"/>
    </row>
    <row r="702" spans="1:10" ht="30" customHeight="1" x14ac:dyDescent="0.25">
      <c r="A702" s="1"/>
      <c r="B702" s="78"/>
      <c r="C702" s="78"/>
      <c r="D702" s="78"/>
      <c r="E702" s="78"/>
      <c r="F702" s="78"/>
      <c r="G702" s="78"/>
      <c r="H702" s="78"/>
      <c r="I702" s="78"/>
      <c r="J702" s="1"/>
    </row>
    <row r="703" spans="1:10" ht="30" customHeight="1" x14ac:dyDescent="0.25">
      <c r="A703" s="1"/>
      <c r="B703" s="78"/>
      <c r="C703" s="78"/>
      <c r="D703" s="78"/>
      <c r="E703" s="78"/>
      <c r="F703" s="78"/>
      <c r="G703" s="78"/>
      <c r="H703" s="78"/>
      <c r="I703" s="78"/>
      <c r="J703" s="1"/>
    </row>
    <row r="704" spans="1:10" ht="30" customHeight="1" x14ac:dyDescent="0.25">
      <c r="A704" s="1"/>
      <c r="B704" s="78"/>
      <c r="C704" s="78"/>
      <c r="D704" s="78"/>
      <c r="E704" s="78"/>
      <c r="F704" s="78"/>
      <c r="G704" s="78"/>
      <c r="H704" s="78"/>
      <c r="I704" s="78"/>
      <c r="J704" s="1"/>
    </row>
    <row r="705" spans="1:10" ht="30" customHeight="1" x14ac:dyDescent="0.25">
      <c r="A705" s="1"/>
      <c r="B705" s="78"/>
      <c r="C705" s="78"/>
      <c r="D705" s="78"/>
      <c r="E705" s="78"/>
      <c r="F705" s="78"/>
      <c r="G705" s="78"/>
      <c r="H705" s="78"/>
      <c r="I705" s="78"/>
      <c r="J705" s="1"/>
    </row>
    <row r="706" spans="1:10" ht="30" customHeight="1" x14ac:dyDescent="0.25">
      <c r="A706" s="1"/>
      <c r="B706" s="78"/>
      <c r="C706" s="78"/>
      <c r="D706" s="78"/>
      <c r="E706" s="78"/>
      <c r="F706" s="78"/>
      <c r="G706" s="78"/>
      <c r="H706" s="78"/>
      <c r="I706" s="78"/>
      <c r="J706" s="1"/>
    </row>
    <row r="707" spans="1:10" ht="30" customHeight="1" x14ac:dyDescent="0.25">
      <c r="A707" s="1"/>
      <c r="B707" s="78"/>
      <c r="C707" s="78"/>
      <c r="D707" s="78"/>
      <c r="E707" s="78"/>
      <c r="F707" s="78"/>
      <c r="G707" s="78"/>
      <c r="H707" s="78"/>
      <c r="I707" s="78"/>
      <c r="J707" s="1"/>
    </row>
    <row r="708" spans="1:10" ht="30" customHeight="1" x14ac:dyDescent="0.25">
      <c r="A708" s="1"/>
      <c r="B708" s="78"/>
      <c r="C708" s="78"/>
      <c r="D708" s="78"/>
      <c r="E708" s="78"/>
      <c r="F708" s="78"/>
      <c r="G708" s="78"/>
      <c r="H708" s="78"/>
      <c r="I708" s="78"/>
      <c r="J708" s="1"/>
    </row>
    <row r="709" spans="1:10" ht="30" customHeight="1" x14ac:dyDescent="0.25">
      <c r="A709" s="1"/>
      <c r="B709" s="78"/>
      <c r="C709" s="78"/>
      <c r="D709" s="78"/>
      <c r="E709" s="78"/>
      <c r="F709" s="78"/>
      <c r="G709" s="78"/>
      <c r="H709" s="78"/>
      <c r="I709" s="78"/>
      <c r="J709" s="1"/>
    </row>
    <row r="710" spans="1:10" ht="30" customHeight="1" x14ac:dyDescent="0.25">
      <c r="A710" s="1"/>
      <c r="B710" s="78"/>
      <c r="C710" s="78"/>
      <c r="D710" s="78"/>
      <c r="E710" s="78"/>
      <c r="F710" s="78"/>
      <c r="G710" s="78"/>
      <c r="H710" s="78"/>
      <c r="I710" s="78"/>
      <c r="J710" s="1"/>
    </row>
    <row r="711" spans="1:10" ht="30" customHeight="1" x14ac:dyDescent="0.25">
      <c r="A711" s="1"/>
      <c r="B711" s="78"/>
      <c r="C711" s="78"/>
      <c r="D711" s="78"/>
      <c r="E711" s="78"/>
      <c r="F711" s="78"/>
      <c r="G711" s="78"/>
      <c r="H711" s="78"/>
      <c r="I711" s="78"/>
      <c r="J711" s="1"/>
    </row>
    <row r="712" spans="1:10" ht="30" customHeight="1" x14ac:dyDescent="0.25">
      <c r="A712" s="1"/>
      <c r="B712" s="78"/>
      <c r="C712" s="78"/>
      <c r="D712" s="78"/>
      <c r="E712" s="78"/>
      <c r="F712" s="78"/>
      <c r="G712" s="78"/>
      <c r="H712" s="78"/>
      <c r="I712" s="78"/>
      <c r="J712" s="1"/>
    </row>
    <row r="713" spans="1:10" ht="30" customHeight="1" x14ac:dyDescent="0.25">
      <c r="A713" s="1"/>
      <c r="B713" s="78"/>
      <c r="C713" s="78"/>
      <c r="D713" s="78"/>
      <c r="E713" s="78"/>
      <c r="F713" s="78"/>
      <c r="G713" s="78"/>
      <c r="H713" s="78"/>
      <c r="I713" s="78"/>
      <c r="J713" s="1"/>
    </row>
    <row r="714" spans="1:10" ht="30" customHeight="1" x14ac:dyDescent="0.25">
      <c r="A714" s="1"/>
      <c r="B714" s="78"/>
      <c r="C714" s="78"/>
      <c r="D714" s="78"/>
      <c r="E714" s="78"/>
      <c r="F714" s="78"/>
      <c r="G714" s="78"/>
      <c r="H714" s="78"/>
      <c r="I714" s="78"/>
      <c r="J714" s="1"/>
    </row>
    <row r="715" spans="1:10" ht="30" customHeight="1" x14ac:dyDescent="0.25">
      <c r="A715" s="1"/>
      <c r="B715" s="78"/>
      <c r="C715" s="78"/>
      <c r="D715" s="78"/>
      <c r="E715" s="78"/>
      <c r="F715" s="78"/>
      <c r="G715" s="78"/>
      <c r="H715" s="78"/>
      <c r="I715" s="78"/>
      <c r="J715" s="1"/>
    </row>
    <row r="716" spans="1:10" ht="30" customHeight="1" x14ac:dyDescent="0.25">
      <c r="A716" s="1"/>
      <c r="B716" s="78"/>
      <c r="C716" s="78"/>
      <c r="D716" s="78"/>
      <c r="E716" s="78"/>
      <c r="F716" s="78"/>
      <c r="G716" s="78"/>
      <c r="H716" s="78"/>
      <c r="I716" s="78"/>
      <c r="J716" s="1"/>
    </row>
    <row r="717" spans="1:10" ht="30" customHeight="1" x14ac:dyDescent="0.25">
      <c r="A717" s="1"/>
      <c r="B717" s="78"/>
      <c r="C717" s="78"/>
      <c r="D717" s="78"/>
      <c r="E717" s="78"/>
      <c r="F717" s="78"/>
      <c r="G717" s="78"/>
      <c r="H717" s="78"/>
      <c r="I717" s="78"/>
      <c r="J717" s="1"/>
    </row>
    <row r="718" spans="1:10" ht="30" customHeight="1" x14ac:dyDescent="0.25">
      <c r="A718" s="1"/>
      <c r="B718" s="78"/>
      <c r="C718" s="78"/>
      <c r="D718" s="78"/>
      <c r="E718" s="78"/>
      <c r="F718" s="78"/>
      <c r="G718" s="78"/>
      <c r="H718" s="78"/>
      <c r="I718" s="78"/>
      <c r="J718" s="1"/>
    </row>
    <row r="719" spans="1:10" ht="30" customHeight="1" x14ac:dyDescent="0.25">
      <c r="A719" s="1"/>
      <c r="B719" s="78"/>
      <c r="C719" s="78"/>
      <c r="D719" s="78"/>
      <c r="E719" s="78"/>
      <c r="F719" s="78"/>
      <c r="G719" s="78"/>
      <c r="H719" s="78"/>
      <c r="I719" s="78"/>
      <c r="J719" s="1"/>
    </row>
    <row r="720" spans="1:10" ht="30" customHeight="1" x14ac:dyDescent="0.25">
      <c r="A720" s="1"/>
      <c r="B720" s="78"/>
      <c r="C720" s="78"/>
      <c r="D720" s="78"/>
      <c r="E720" s="78"/>
      <c r="F720" s="78"/>
      <c r="G720" s="78"/>
      <c r="H720" s="78"/>
      <c r="I720" s="78"/>
      <c r="J720" s="1"/>
    </row>
    <row r="721" spans="1:10" ht="30" customHeight="1" x14ac:dyDescent="0.25">
      <c r="A721" s="1"/>
      <c r="B721" s="78"/>
      <c r="C721" s="78"/>
      <c r="D721" s="78"/>
      <c r="E721" s="78"/>
      <c r="F721" s="78"/>
      <c r="G721" s="78"/>
      <c r="H721" s="78"/>
      <c r="I721" s="78"/>
      <c r="J721" s="1"/>
    </row>
    <row r="722" spans="1:10" ht="30" customHeight="1" x14ac:dyDescent="0.25">
      <c r="A722" s="1"/>
      <c r="B722" s="78"/>
      <c r="C722" s="78"/>
      <c r="D722" s="78"/>
      <c r="E722" s="78"/>
      <c r="F722" s="78"/>
      <c r="G722" s="78"/>
      <c r="H722" s="78"/>
      <c r="I722" s="78"/>
      <c r="J722" s="1"/>
    </row>
    <row r="723" spans="1:10" ht="30" customHeight="1" x14ac:dyDescent="0.25">
      <c r="A723" s="1"/>
      <c r="B723" s="78"/>
      <c r="C723" s="78"/>
      <c r="D723" s="78"/>
      <c r="E723" s="78"/>
      <c r="F723" s="78"/>
      <c r="G723" s="78"/>
      <c r="H723" s="78"/>
      <c r="I723" s="78"/>
      <c r="J723" s="1"/>
    </row>
    <row r="724" spans="1:10" ht="30" customHeight="1" x14ac:dyDescent="0.25">
      <c r="A724" s="1"/>
      <c r="B724" s="78"/>
      <c r="C724" s="78"/>
      <c r="D724" s="78"/>
      <c r="E724" s="78"/>
      <c r="F724" s="78"/>
      <c r="G724" s="78"/>
      <c r="H724" s="78"/>
      <c r="I724" s="78"/>
      <c r="J724" s="1"/>
    </row>
    <row r="725" spans="1:10" ht="30" customHeight="1" x14ac:dyDescent="0.25">
      <c r="A725" s="1"/>
      <c r="B725" s="78"/>
      <c r="C725" s="78"/>
      <c r="D725" s="78"/>
      <c r="E725" s="78"/>
      <c r="F725" s="78"/>
      <c r="G725" s="78"/>
      <c r="H725" s="78"/>
      <c r="I725" s="78"/>
      <c r="J725" s="1"/>
    </row>
    <row r="726" spans="1:10" ht="30" customHeight="1" x14ac:dyDescent="0.25">
      <c r="A726" s="1"/>
      <c r="B726" s="78"/>
      <c r="C726" s="78"/>
      <c r="D726" s="78"/>
      <c r="E726" s="78"/>
      <c r="F726" s="78"/>
      <c r="G726" s="78"/>
      <c r="H726" s="78"/>
      <c r="I726" s="78"/>
      <c r="J726" s="1"/>
    </row>
    <row r="727" spans="1:10" ht="30" customHeight="1" x14ac:dyDescent="0.25">
      <c r="A727" s="1"/>
      <c r="B727" s="78"/>
      <c r="C727" s="78"/>
      <c r="D727" s="78"/>
      <c r="E727" s="78"/>
      <c r="F727" s="78"/>
      <c r="G727" s="78"/>
      <c r="H727" s="78"/>
      <c r="I727" s="78"/>
      <c r="J727" s="1"/>
    </row>
    <row r="728" spans="1:10" ht="30" customHeight="1" x14ac:dyDescent="0.25">
      <c r="A728" s="1"/>
      <c r="B728" s="78"/>
      <c r="C728" s="78"/>
      <c r="D728" s="78"/>
      <c r="E728" s="78"/>
      <c r="F728" s="78"/>
      <c r="G728" s="78"/>
      <c r="H728" s="78"/>
      <c r="I728" s="78"/>
      <c r="J728" s="1"/>
    </row>
    <row r="729" spans="1:10" ht="30" customHeight="1" x14ac:dyDescent="0.25">
      <c r="A729" s="1"/>
      <c r="B729" s="78"/>
      <c r="C729" s="78"/>
      <c r="D729" s="78"/>
      <c r="E729" s="78"/>
      <c r="F729" s="78"/>
      <c r="G729" s="78"/>
      <c r="H729" s="78"/>
      <c r="I729" s="78"/>
      <c r="J729" s="1"/>
    </row>
    <row r="730" spans="1:10" ht="30" customHeight="1" x14ac:dyDescent="0.25">
      <c r="A730" s="1"/>
      <c r="B730" s="78"/>
      <c r="C730" s="78"/>
      <c r="D730" s="78"/>
      <c r="E730" s="78"/>
      <c r="F730" s="78"/>
      <c r="G730" s="78"/>
      <c r="H730" s="78"/>
      <c r="I730" s="78"/>
      <c r="J730" s="1"/>
    </row>
    <row r="731" spans="1:10" ht="30" customHeight="1" x14ac:dyDescent="0.25">
      <c r="A731" s="1"/>
      <c r="B731" s="78"/>
      <c r="C731" s="78"/>
      <c r="D731" s="78"/>
      <c r="E731" s="78"/>
      <c r="F731" s="78"/>
      <c r="G731" s="78"/>
      <c r="H731" s="78"/>
      <c r="I731" s="78"/>
      <c r="J731" s="1"/>
    </row>
    <row r="732" spans="1:10" ht="30" customHeight="1" x14ac:dyDescent="0.25">
      <c r="A732" s="1"/>
      <c r="B732" s="78"/>
      <c r="C732" s="78"/>
      <c r="D732" s="78"/>
      <c r="E732" s="78"/>
      <c r="F732" s="78"/>
      <c r="G732" s="78"/>
      <c r="H732" s="78"/>
      <c r="I732" s="78"/>
      <c r="J732" s="1"/>
    </row>
    <row r="733" spans="1:10" ht="30" customHeight="1" x14ac:dyDescent="0.25">
      <c r="A733" s="1"/>
      <c r="B733" s="78"/>
      <c r="C733" s="78"/>
      <c r="D733" s="78"/>
      <c r="E733" s="78"/>
      <c r="F733" s="78"/>
      <c r="G733" s="78"/>
      <c r="H733" s="78"/>
      <c r="I733" s="78"/>
      <c r="J733" s="1"/>
    </row>
    <row r="734" spans="1:10" ht="30" customHeight="1" x14ac:dyDescent="0.25">
      <c r="A734" s="1"/>
      <c r="B734" s="78"/>
      <c r="C734" s="78"/>
      <c r="D734" s="78"/>
      <c r="E734" s="78"/>
      <c r="F734" s="78"/>
      <c r="G734" s="78"/>
      <c r="H734" s="78"/>
      <c r="I734" s="78"/>
      <c r="J734" s="1"/>
    </row>
    <row r="735" spans="1:10" ht="30" customHeight="1" x14ac:dyDescent="0.25">
      <c r="A735" s="1"/>
      <c r="B735" s="78"/>
      <c r="C735" s="78"/>
      <c r="D735" s="78"/>
      <c r="E735" s="78"/>
      <c r="F735" s="78"/>
      <c r="G735" s="78"/>
      <c r="H735" s="78"/>
      <c r="I735" s="78"/>
      <c r="J735" s="1"/>
    </row>
    <row r="736" spans="1:10" ht="30" customHeight="1" x14ac:dyDescent="0.25">
      <c r="A736" s="1"/>
      <c r="B736" s="78"/>
      <c r="C736" s="78"/>
      <c r="D736" s="78"/>
      <c r="E736" s="78"/>
      <c r="F736" s="78"/>
      <c r="G736" s="78"/>
      <c r="H736" s="78"/>
      <c r="I736" s="78"/>
      <c r="J736" s="1"/>
    </row>
    <row r="737" spans="1:10" ht="30" customHeight="1" x14ac:dyDescent="0.25">
      <c r="A737" s="1"/>
      <c r="B737" s="78"/>
      <c r="C737" s="78"/>
      <c r="D737" s="78"/>
      <c r="E737" s="78"/>
      <c r="F737" s="78"/>
      <c r="G737" s="78"/>
      <c r="H737" s="78"/>
      <c r="I737" s="78"/>
      <c r="J737" s="1"/>
    </row>
    <row r="738" spans="1:10" ht="30" customHeight="1" x14ac:dyDescent="0.25">
      <c r="A738" s="1"/>
      <c r="B738" s="78"/>
      <c r="C738" s="78"/>
      <c r="D738" s="78"/>
      <c r="E738" s="78"/>
      <c r="F738" s="78"/>
      <c r="G738" s="78"/>
      <c r="H738" s="78"/>
      <c r="I738" s="78"/>
      <c r="J738" s="1"/>
    </row>
    <row r="739" spans="1:10" ht="30" customHeight="1" x14ac:dyDescent="0.25">
      <c r="A739" s="1"/>
      <c r="B739" s="78"/>
      <c r="C739" s="78"/>
      <c r="D739" s="78"/>
      <c r="E739" s="78"/>
      <c r="F739" s="78"/>
      <c r="G739" s="78"/>
      <c r="H739" s="78"/>
      <c r="I739" s="78"/>
      <c r="J739" s="1"/>
    </row>
    <row r="740" spans="1:10" ht="30" customHeight="1" x14ac:dyDescent="0.25">
      <c r="A740" s="1"/>
      <c r="B740" s="78"/>
      <c r="C740" s="78"/>
      <c r="D740" s="78"/>
      <c r="E740" s="78"/>
      <c r="F740" s="78"/>
      <c r="G740" s="78"/>
      <c r="H740" s="78"/>
      <c r="I740" s="78"/>
      <c r="J740" s="1"/>
    </row>
    <row r="741" spans="1:10" ht="30" customHeight="1" x14ac:dyDescent="0.25">
      <c r="A741" s="1"/>
      <c r="B741" s="78"/>
      <c r="C741" s="78"/>
      <c r="D741" s="78"/>
      <c r="E741" s="78"/>
      <c r="F741" s="78"/>
      <c r="G741" s="78"/>
      <c r="H741" s="78"/>
      <c r="I741" s="78"/>
      <c r="J741" s="1"/>
    </row>
    <row r="742" spans="1:10" ht="30" customHeight="1" x14ac:dyDescent="0.25">
      <c r="A742" s="1"/>
      <c r="B742" s="78"/>
      <c r="C742" s="78"/>
      <c r="D742" s="78"/>
      <c r="E742" s="78"/>
      <c r="F742" s="78"/>
      <c r="G742" s="78"/>
      <c r="H742" s="78"/>
      <c r="I742" s="78"/>
      <c r="J742" s="1"/>
    </row>
    <row r="743" spans="1:10" ht="30" customHeight="1" x14ac:dyDescent="0.25">
      <c r="A743" s="1"/>
      <c r="B743" s="78"/>
      <c r="C743" s="78"/>
      <c r="D743" s="78"/>
      <c r="E743" s="78"/>
      <c r="F743" s="78"/>
      <c r="G743" s="78"/>
      <c r="H743" s="78"/>
      <c r="I743" s="78"/>
      <c r="J743" s="1"/>
    </row>
    <row r="744" spans="1:10" ht="30" customHeight="1" x14ac:dyDescent="0.25">
      <c r="A744" s="1"/>
      <c r="B744" s="78"/>
      <c r="C744" s="78"/>
      <c r="D744" s="78"/>
      <c r="E744" s="78"/>
      <c r="F744" s="78"/>
      <c r="G744" s="78"/>
      <c r="H744" s="78"/>
      <c r="I744" s="78"/>
      <c r="J744" s="1"/>
    </row>
    <row r="745" spans="1:10" ht="30" customHeight="1" x14ac:dyDescent="0.25">
      <c r="A745" s="1"/>
      <c r="B745" s="78"/>
      <c r="C745" s="78"/>
      <c r="D745" s="78"/>
      <c r="E745" s="78"/>
      <c r="F745" s="78"/>
      <c r="G745" s="78"/>
      <c r="H745" s="78"/>
      <c r="I745" s="78"/>
      <c r="J745" s="1"/>
    </row>
    <row r="746" spans="1:10" ht="30" customHeight="1" x14ac:dyDescent="0.25">
      <c r="A746" s="1"/>
      <c r="B746" s="78"/>
      <c r="C746" s="78"/>
      <c r="D746" s="78"/>
      <c r="E746" s="78"/>
      <c r="F746" s="78"/>
      <c r="G746" s="78"/>
      <c r="H746" s="78"/>
      <c r="I746" s="78"/>
      <c r="J746" s="1"/>
    </row>
    <row r="747" spans="1:10" ht="30" customHeight="1" x14ac:dyDescent="0.25">
      <c r="A747" s="1"/>
      <c r="B747" s="78"/>
      <c r="C747" s="78"/>
      <c r="D747" s="78"/>
      <c r="E747" s="78"/>
      <c r="F747" s="78"/>
      <c r="G747" s="78"/>
      <c r="H747" s="78"/>
      <c r="I747" s="78"/>
      <c r="J747" s="1"/>
    </row>
    <row r="748" spans="1:10" ht="30" customHeight="1" x14ac:dyDescent="0.25">
      <c r="A748" s="1"/>
      <c r="B748" s="78"/>
      <c r="C748" s="78"/>
      <c r="D748" s="78"/>
      <c r="E748" s="78"/>
      <c r="F748" s="78"/>
      <c r="G748" s="78"/>
      <c r="H748" s="78"/>
      <c r="I748" s="78"/>
      <c r="J748" s="1"/>
    </row>
    <row r="749" spans="1:10" ht="30" customHeight="1" x14ac:dyDescent="0.25">
      <c r="A749" s="1"/>
      <c r="B749" s="78"/>
      <c r="C749" s="78"/>
      <c r="D749" s="78"/>
      <c r="E749" s="78"/>
      <c r="F749" s="78"/>
      <c r="G749" s="78"/>
      <c r="H749" s="78"/>
      <c r="I749" s="78"/>
      <c r="J749" s="1"/>
    </row>
    <row r="750" spans="1:10" ht="30" customHeight="1" x14ac:dyDescent="0.25">
      <c r="A750" s="1"/>
      <c r="B750" s="78"/>
      <c r="C750" s="78"/>
      <c r="D750" s="78"/>
      <c r="E750" s="78"/>
      <c r="F750" s="78"/>
      <c r="G750" s="78"/>
      <c r="H750" s="78"/>
      <c r="I750" s="78"/>
      <c r="J750" s="1"/>
    </row>
    <row r="751" spans="1:10" ht="30" customHeight="1" x14ac:dyDescent="0.25">
      <c r="A751" s="1"/>
      <c r="B751" s="78"/>
      <c r="C751" s="78"/>
      <c r="D751" s="78"/>
      <c r="E751" s="78"/>
      <c r="F751" s="78"/>
      <c r="G751" s="78"/>
      <c r="H751" s="78"/>
      <c r="I751" s="78"/>
      <c r="J751" s="1"/>
    </row>
    <row r="752" spans="1:10" ht="30" customHeight="1" x14ac:dyDescent="0.25">
      <c r="A752" s="1"/>
      <c r="B752" s="78"/>
      <c r="C752" s="78"/>
      <c r="D752" s="78"/>
      <c r="E752" s="78"/>
      <c r="F752" s="78"/>
      <c r="G752" s="78"/>
      <c r="H752" s="78"/>
      <c r="I752" s="78"/>
      <c r="J752" s="1"/>
    </row>
    <row r="753" spans="1:10" ht="30" customHeight="1" x14ac:dyDescent="0.25">
      <c r="A753" s="1"/>
      <c r="B753" s="78"/>
      <c r="C753" s="78"/>
      <c r="D753" s="78"/>
      <c r="E753" s="78"/>
      <c r="F753" s="78"/>
      <c r="G753" s="78"/>
      <c r="H753" s="78"/>
      <c r="I753" s="78"/>
      <c r="J753" s="1"/>
    </row>
    <row r="754" spans="1:10" ht="30" customHeight="1" x14ac:dyDescent="0.25">
      <c r="A754" s="1"/>
      <c r="B754" s="78"/>
      <c r="C754" s="78"/>
      <c r="D754" s="78"/>
      <c r="E754" s="78"/>
      <c r="F754" s="78"/>
      <c r="G754" s="78"/>
      <c r="H754" s="78"/>
      <c r="I754" s="78"/>
      <c r="J754" s="1"/>
    </row>
    <row r="755" spans="1:10" ht="30" customHeight="1" x14ac:dyDescent="0.25">
      <c r="A755" s="1"/>
      <c r="B755" s="78"/>
      <c r="C755" s="78"/>
      <c r="D755" s="78"/>
      <c r="E755" s="78"/>
      <c r="F755" s="78"/>
      <c r="G755" s="78"/>
      <c r="H755" s="78"/>
      <c r="I755" s="78"/>
      <c r="J755" s="1"/>
    </row>
    <row r="756" spans="1:10" ht="30" customHeight="1" x14ac:dyDescent="0.25">
      <c r="A756" s="1"/>
      <c r="B756" s="78"/>
      <c r="C756" s="78"/>
      <c r="D756" s="78"/>
      <c r="E756" s="78"/>
      <c r="F756" s="78"/>
      <c r="G756" s="78"/>
      <c r="H756" s="78"/>
      <c r="I756" s="78"/>
      <c r="J756" s="1"/>
    </row>
    <row r="757" spans="1:10" ht="30" customHeight="1" x14ac:dyDescent="0.25">
      <c r="A757" s="1"/>
      <c r="B757" s="78"/>
      <c r="C757" s="78"/>
      <c r="D757" s="78"/>
      <c r="E757" s="78"/>
      <c r="F757" s="78"/>
      <c r="G757" s="78"/>
      <c r="H757" s="78"/>
      <c r="I757" s="78"/>
      <c r="J757" s="1"/>
    </row>
    <row r="758" spans="1:10" ht="30" customHeight="1" x14ac:dyDescent="0.25">
      <c r="A758" s="1"/>
      <c r="B758" s="78"/>
      <c r="C758" s="78"/>
      <c r="D758" s="78"/>
      <c r="E758" s="78"/>
      <c r="F758" s="78"/>
      <c r="G758" s="78"/>
      <c r="H758" s="78"/>
      <c r="I758" s="78"/>
      <c r="J758" s="1"/>
    </row>
    <row r="759" spans="1:10" ht="30" customHeight="1" x14ac:dyDescent="0.25">
      <c r="A759" s="1"/>
      <c r="B759" s="78"/>
      <c r="C759" s="78"/>
      <c r="D759" s="78"/>
      <c r="E759" s="78"/>
      <c r="F759" s="78"/>
      <c r="G759" s="78"/>
      <c r="H759" s="78"/>
      <c r="I759" s="78"/>
      <c r="J759" s="1"/>
    </row>
    <row r="760" spans="1:10" ht="30" customHeight="1" x14ac:dyDescent="0.25">
      <c r="A760" s="1"/>
      <c r="B760" s="78"/>
      <c r="C760" s="78"/>
      <c r="D760" s="78"/>
      <c r="E760" s="78"/>
      <c r="F760" s="78"/>
      <c r="G760" s="78"/>
      <c r="H760" s="78"/>
      <c r="I760" s="78"/>
      <c r="J760" s="1"/>
    </row>
    <row r="761" spans="1:10" ht="30" customHeight="1" x14ac:dyDescent="0.25">
      <c r="A761" s="1"/>
      <c r="B761" s="78"/>
      <c r="C761" s="78"/>
      <c r="D761" s="78"/>
      <c r="E761" s="78"/>
      <c r="F761" s="78"/>
      <c r="G761" s="78"/>
      <c r="H761" s="78"/>
      <c r="I761" s="78"/>
      <c r="J761" s="1"/>
    </row>
    <row r="762" spans="1:10" ht="30" customHeight="1" x14ac:dyDescent="0.25">
      <c r="A762" s="1"/>
      <c r="B762" s="78"/>
      <c r="C762" s="78"/>
      <c r="D762" s="78"/>
      <c r="E762" s="78"/>
      <c r="F762" s="78"/>
      <c r="G762" s="78"/>
      <c r="H762" s="78"/>
      <c r="I762" s="78"/>
      <c r="J762" s="1"/>
    </row>
    <row r="763" spans="1:10" ht="30" customHeight="1" x14ac:dyDescent="0.25">
      <c r="A763" s="1"/>
      <c r="B763" s="78"/>
      <c r="C763" s="78"/>
      <c r="D763" s="78"/>
      <c r="E763" s="78"/>
      <c r="F763" s="78"/>
      <c r="G763" s="78"/>
      <c r="H763" s="78"/>
      <c r="I763" s="78"/>
      <c r="J763" s="1"/>
    </row>
    <row r="764" spans="1:10" ht="30" customHeight="1" x14ac:dyDescent="0.25">
      <c r="A764" s="1"/>
      <c r="B764" s="78"/>
      <c r="C764" s="78"/>
      <c r="D764" s="78"/>
      <c r="E764" s="78"/>
      <c r="F764" s="78"/>
      <c r="G764" s="78"/>
      <c r="H764" s="78"/>
      <c r="I764" s="78"/>
      <c r="J764" s="1"/>
    </row>
    <row r="765" spans="1:10" ht="30" customHeight="1" x14ac:dyDescent="0.25">
      <c r="A765" s="1"/>
      <c r="B765" s="78"/>
      <c r="C765" s="78"/>
      <c r="D765" s="78"/>
      <c r="E765" s="78"/>
      <c r="F765" s="78"/>
      <c r="G765" s="78"/>
      <c r="H765" s="78"/>
      <c r="I765" s="78"/>
      <c r="J765" s="1"/>
    </row>
    <row r="766" spans="1:10" ht="30" customHeight="1" x14ac:dyDescent="0.25">
      <c r="A766" s="1"/>
      <c r="B766" s="78"/>
      <c r="C766" s="78"/>
      <c r="D766" s="78"/>
      <c r="E766" s="78"/>
      <c r="F766" s="78"/>
      <c r="G766" s="78"/>
      <c r="H766" s="78"/>
      <c r="I766" s="78"/>
      <c r="J766" s="1"/>
    </row>
    <row r="767" spans="1:10" ht="30" customHeight="1" x14ac:dyDescent="0.25">
      <c r="A767" s="1"/>
      <c r="B767" s="78"/>
      <c r="C767" s="78"/>
      <c r="D767" s="78"/>
      <c r="E767" s="78"/>
      <c r="F767" s="78"/>
      <c r="G767" s="78"/>
      <c r="H767" s="78"/>
      <c r="I767" s="78"/>
      <c r="J767" s="1"/>
    </row>
    <row r="768" spans="1:10" ht="30" customHeight="1" x14ac:dyDescent="0.25">
      <c r="A768" s="1"/>
      <c r="B768" s="78"/>
      <c r="C768" s="78"/>
      <c r="D768" s="78"/>
      <c r="E768" s="78"/>
      <c r="F768" s="78"/>
      <c r="G768" s="78"/>
      <c r="H768" s="78"/>
      <c r="I768" s="78"/>
      <c r="J768" s="1"/>
    </row>
    <row r="769" spans="1:10" ht="30" customHeight="1" x14ac:dyDescent="0.25">
      <c r="A769" s="1"/>
      <c r="B769" s="78"/>
      <c r="C769" s="78"/>
      <c r="D769" s="78"/>
      <c r="E769" s="78"/>
      <c r="F769" s="78"/>
      <c r="G769" s="78"/>
      <c r="H769" s="78"/>
      <c r="I769" s="78"/>
      <c r="J769" s="1"/>
    </row>
    <row r="770" spans="1:10" ht="30" customHeight="1" x14ac:dyDescent="0.25">
      <c r="A770" s="1"/>
      <c r="B770" s="78"/>
      <c r="C770" s="78"/>
      <c r="D770" s="78"/>
      <c r="E770" s="78"/>
      <c r="F770" s="78"/>
      <c r="G770" s="78"/>
      <c r="H770" s="78"/>
      <c r="I770" s="78"/>
      <c r="J770" s="1"/>
    </row>
    <row r="771" spans="1:10" ht="30" customHeight="1" x14ac:dyDescent="0.25">
      <c r="A771" s="1"/>
      <c r="B771" s="78"/>
      <c r="C771" s="78"/>
      <c r="D771" s="78"/>
      <c r="E771" s="78"/>
      <c r="F771" s="78"/>
      <c r="G771" s="78"/>
      <c r="H771" s="78"/>
      <c r="I771" s="78"/>
      <c r="J771" s="1"/>
    </row>
    <row r="772" spans="1:10" ht="30" customHeight="1" x14ac:dyDescent="0.25">
      <c r="A772" s="1"/>
      <c r="B772" s="78"/>
      <c r="C772" s="78"/>
      <c r="D772" s="78"/>
      <c r="E772" s="78"/>
      <c r="F772" s="78"/>
      <c r="G772" s="78"/>
      <c r="H772" s="78"/>
      <c r="I772" s="78"/>
      <c r="J772" s="1"/>
    </row>
    <row r="773" spans="1:10" ht="30" customHeight="1" x14ac:dyDescent="0.25">
      <c r="A773" s="1"/>
      <c r="B773" s="78"/>
      <c r="C773" s="78"/>
      <c r="D773" s="78"/>
      <c r="E773" s="78"/>
      <c r="F773" s="78"/>
      <c r="G773" s="78"/>
      <c r="H773" s="78"/>
      <c r="I773" s="78"/>
      <c r="J773" s="1"/>
    </row>
    <row r="774" spans="1:10" ht="30" customHeight="1" x14ac:dyDescent="0.25">
      <c r="A774" s="1"/>
      <c r="B774" s="78"/>
      <c r="C774" s="78"/>
      <c r="D774" s="78"/>
      <c r="E774" s="78"/>
      <c r="F774" s="78"/>
      <c r="G774" s="78"/>
      <c r="H774" s="78"/>
      <c r="I774" s="78"/>
      <c r="J774" s="1"/>
    </row>
    <row r="775" spans="1:10" ht="30" customHeight="1" x14ac:dyDescent="0.25">
      <c r="A775" s="1"/>
      <c r="B775" s="78"/>
      <c r="C775" s="78"/>
      <c r="D775" s="78"/>
      <c r="E775" s="78"/>
      <c r="F775" s="78"/>
      <c r="G775" s="78"/>
      <c r="H775" s="78"/>
      <c r="I775" s="78"/>
      <c r="J775" s="1"/>
    </row>
    <row r="776" spans="1:10" ht="30" customHeight="1" x14ac:dyDescent="0.25">
      <c r="A776" s="1"/>
      <c r="B776" s="78"/>
      <c r="C776" s="78"/>
      <c r="D776" s="78"/>
      <c r="E776" s="78"/>
      <c r="F776" s="78"/>
      <c r="G776" s="78"/>
      <c r="H776" s="78"/>
      <c r="I776" s="78"/>
      <c r="J776" s="1"/>
    </row>
    <row r="777" spans="1:10" ht="30" customHeight="1" x14ac:dyDescent="0.25">
      <c r="A777" s="1"/>
      <c r="B777" s="78"/>
      <c r="C777" s="78"/>
      <c r="D777" s="78"/>
      <c r="E777" s="78"/>
      <c r="F777" s="78"/>
      <c r="G777" s="78"/>
      <c r="H777" s="78"/>
      <c r="I777" s="78"/>
      <c r="J777" s="1"/>
    </row>
    <row r="778" spans="1:10" ht="30" customHeight="1" x14ac:dyDescent="0.25">
      <c r="A778" s="1"/>
      <c r="B778" s="78"/>
      <c r="C778" s="78"/>
      <c r="D778" s="78"/>
      <c r="E778" s="78"/>
      <c r="F778" s="78"/>
      <c r="G778" s="78"/>
      <c r="H778" s="78"/>
      <c r="I778" s="78"/>
      <c r="J778" s="1"/>
    </row>
    <row r="779" spans="1:10" ht="30" customHeight="1" x14ac:dyDescent="0.25">
      <c r="A779" s="1"/>
      <c r="B779" s="78"/>
      <c r="C779" s="78"/>
      <c r="D779" s="78"/>
      <c r="E779" s="78"/>
      <c r="F779" s="78"/>
      <c r="G779" s="78"/>
      <c r="H779" s="78"/>
      <c r="I779" s="78"/>
      <c r="J779" s="1"/>
    </row>
    <row r="780" spans="1:10" ht="30" customHeight="1" x14ac:dyDescent="0.25">
      <c r="A780" s="1"/>
      <c r="B780" s="78"/>
      <c r="C780" s="78"/>
      <c r="D780" s="78"/>
      <c r="E780" s="78"/>
      <c r="F780" s="78"/>
      <c r="G780" s="78"/>
      <c r="H780" s="78"/>
      <c r="I780" s="78"/>
      <c r="J780" s="1"/>
    </row>
    <row r="781" spans="1:10" ht="30" customHeight="1" x14ac:dyDescent="0.25">
      <c r="A781" s="1"/>
      <c r="B781" s="78"/>
      <c r="C781" s="78"/>
      <c r="D781" s="78"/>
      <c r="E781" s="78"/>
      <c r="F781" s="78"/>
      <c r="G781" s="78"/>
      <c r="H781" s="78"/>
      <c r="I781" s="78"/>
      <c r="J781" s="1"/>
    </row>
    <row r="782" spans="1:10" ht="30" customHeight="1" x14ac:dyDescent="0.25">
      <c r="A782" s="1"/>
      <c r="B782" s="78"/>
      <c r="C782" s="78"/>
      <c r="D782" s="78"/>
      <c r="E782" s="78"/>
      <c r="F782" s="78"/>
      <c r="G782" s="78"/>
      <c r="H782" s="78"/>
      <c r="I782" s="78"/>
      <c r="J782" s="1"/>
    </row>
    <row r="783" spans="1:10" ht="30" customHeight="1" x14ac:dyDescent="0.25">
      <c r="A783" s="1"/>
      <c r="B783" s="78"/>
      <c r="C783" s="78"/>
      <c r="D783" s="78"/>
      <c r="E783" s="78"/>
      <c r="F783" s="78"/>
      <c r="G783" s="78"/>
      <c r="H783" s="78"/>
      <c r="I783" s="78"/>
      <c r="J783" s="1"/>
    </row>
    <row r="784" spans="1:10" ht="30" customHeight="1" x14ac:dyDescent="0.25">
      <c r="A784" s="1"/>
      <c r="B784" s="78"/>
      <c r="C784" s="78"/>
      <c r="D784" s="78"/>
      <c r="E784" s="78"/>
      <c r="F784" s="78"/>
      <c r="G784" s="78"/>
      <c r="H784" s="78"/>
      <c r="I784" s="78"/>
      <c r="J784" s="1"/>
    </row>
    <row r="785" spans="1:10" ht="30" customHeight="1" x14ac:dyDescent="0.25">
      <c r="A785" s="1"/>
      <c r="B785" s="78"/>
      <c r="C785" s="78"/>
      <c r="D785" s="78"/>
      <c r="E785" s="78"/>
      <c r="F785" s="78"/>
      <c r="G785" s="78"/>
      <c r="H785" s="78"/>
      <c r="I785" s="78"/>
      <c r="J785" s="1"/>
    </row>
    <row r="786" spans="1:10" ht="30" customHeight="1" x14ac:dyDescent="0.25">
      <c r="A786" s="1"/>
      <c r="B786" s="78"/>
      <c r="C786" s="78"/>
      <c r="D786" s="78"/>
      <c r="E786" s="78"/>
      <c r="F786" s="78"/>
      <c r="G786" s="78"/>
      <c r="H786" s="78"/>
      <c r="I786" s="78"/>
      <c r="J786" s="1"/>
    </row>
    <row r="787" spans="1:10" ht="30" customHeight="1" x14ac:dyDescent="0.25">
      <c r="A787" s="1"/>
      <c r="B787" s="78"/>
      <c r="C787" s="78"/>
      <c r="D787" s="78"/>
      <c r="E787" s="78"/>
      <c r="F787" s="78"/>
      <c r="G787" s="78"/>
      <c r="H787" s="78"/>
      <c r="I787" s="78"/>
      <c r="J787" s="1"/>
    </row>
    <row r="788" spans="1:10" ht="30" customHeight="1" x14ac:dyDescent="0.25">
      <c r="A788" s="1"/>
      <c r="B788" s="78"/>
      <c r="C788" s="78"/>
      <c r="D788" s="78"/>
      <c r="E788" s="78"/>
      <c r="F788" s="78"/>
      <c r="G788" s="78"/>
      <c r="H788" s="78"/>
      <c r="I788" s="78"/>
      <c r="J788" s="1"/>
    </row>
    <row r="789" spans="1:10" ht="30" customHeight="1" x14ac:dyDescent="0.25">
      <c r="A789" s="1"/>
      <c r="B789" s="78"/>
      <c r="C789" s="78"/>
      <c r="D789" s="78"/>
      <c r="E789" s="78"/>
      <c r="F789" s="78"/>
      <c r="G789" s="78"/>
      <c r="H789" s="78"/>
      <c r="I789" s="78"/>
      <c r="J789" s="1"/>
    </row>
    <row r="790" spans="1:10" ht="30" customHeight="1" x14ac:dyDescent="0.25">
      <c r="A790" s="1"/>
      <c r="B790" s="78"/>
      <c r="C790" s="78"/>
      <c r="D790" s="78"/>
      <c r="E790" s="78"/>
      <c r="F790" s="78"/>
      <c r="G790" s="78"/>
      <c r="H790" s="78"/>
      <c r="I790" s="78"/>
      <c r="J790" s="1"/>
    </row>
    <row r="791" spans="1:10" ht="30" customHeight="1" x14ac:dyDescent="0.25">
      <c r="A791" s="1"/>
      <c r="B791" s="78"/>
      <c r="C791" s="78"/>
      <c r="D791" s="78"/>
      <c r="E791" s="78"/>
      <c r="F791" s="78"/>
      <c r="G791" s="78"/>
      <c r="H791" s="78"/>
      <c r="I791" s="78"/>
      <c r="J791" s="1"/>
    </row>
    <row r="792" spans="1:10" ht="30" customHeight="1" x14ac:dyDescent="0.25">
      <c r="A792" s="1"/>
      <c r="B792" s="78"/>
      <c r="C792" s="78"/>
      <c r="D792" s="78"/>
      <c r="E792" s="78"/>
      <c r="F792" s="78"/>
      <c r="G792" s="78"/>
      <c r="H792" s="78"/>
      <c r="I792" s="78"/>
      <c r="J792" s="1"/>
    </row>
    <row r="793" spans="1:10" ht="30" customHeight="1" x14ac:dyDescent="0.25">
      <c r="A793" s="1"/>
      <c r="B793" s="78"/>
      <c r="C793" s="78"/>
      <c r="D793" s="78"/>
      <c r="E793" s="78"/>
      <c r="F793" s="78"/>
      <c r="G793" s="78"/>
      <c r="H793" s="78"/>
      <c r="I793" s="78"/>
      <c r="J793" s="1"/>
    </row>
    <row r="794" spans="1:10" ht="30" customHeight="1" x14ac:dyDescent="0.25">
      <c r="A794" s="1"/>
      <c r="B794" s="78"/>
      <c r="C794" s="78"/>
      <c r="D794" s="78"/>
      <c r="E794" s="78"/>
      <c r="F794" s="78"/>
      <c r="G794" s="78"/>
      <c r="H794" s="78"/>
      <c r="I794" s="78"/>
      <c r="J794" s="1"/>
    </row>
    <row r="795" spans="1:10" ht="30" customHeight="1" x14ac:dyDescent="0.25">
      <c r="A795" s="1"/>
      <c r="B795" s="78"/>
      <c r="C795" s="78"/>
      <c r="D795" s="78"/>
      <c r="E795" s="78"/>
      <c r="F795" s="78"/>
      <c r="G795" s="78"/>
      <c r="H795" s="78"/>
      <c r="I795" s="78"/>
      <c r="J795" s="1"/>
    </row>
    <row r="796" spans="1:10" ht="30" customHeight="1" x14ac:dyDescent="0.25">
      <c r="A796" s="1"/>
      <c r="B796" s="78"/>
      <c r="C796" s="78"/>
      <c r="D796" s="78"/>
      <c r="E796" s="78"/>
      <c r="F796" s="78"/>
      <c r="G796" s="78"/>
      <c r="H796" s="78"/>
      <c r="I796" s="78"/>
      <c r="J796" s="1"/>
    </row>
    <row r="797" spans="1:10" ht="30" customHeight="1" x14ac:dyDescent="0.25">
      <c r="A797" s="1"/>
      <c r="B797" s="78"/>
      <c r="C797" s="78"/>
      <c r="D797" s="78"/>
      <c r="E797" s="78"/>
      <c r="F797" s="78"/>
      <c r="G797" s="78"/>
      <c r="H797" s="78"/>
      <c r="I797" s="78"/>
      <c r="J797" s="1"/>
    </row>
    <row r="798" spans="1:10" ht="30" customHeight="1" x14ac:dyDescent="0.25">
      <c r="A798" s="1"/>
      <c r="B798" s="78"/>
      <c r="C798" s="78"/>
      <c r="D798" s="78"/>
      <c r="E798" s="78"/>
      <c r="F798" s="78"/>
      <c r="G798" s="78"/>
      <c r="H798" s="78"/>
      <c r="I798" s="78"/>
      <c r="J798" s="1"/>
    </row>
    <row r="799" spans="1:10" ht="30" customHeight="1" x14ac:dyDescent="0.25">
      <c r="A799" s="1"/>
      <c r="B799" s="78"/>
      <c r="C799" s="78"/>
      <c r="D799" s="78"/>
      <c r="E799" s="78"/>
      <c r="F799" s="78"/>
      <c r="G799" s="78"/>
      <c r="H799" s="78"/>
      <c r="I799" s="78"/>
      <c r="J799" s="1"/>
    </row>
    <row r="800" spans="1:10" ht="30" customHeight="1" x14ac:dyDescent="0.25">
      <c r="A800" s="1"/>
      <c r="B800" s="78"/>
      <c r="C800" s="78"/>
      <c r="D800" s="78"/>
      <c r="E800" s="78"/>
      <c r="F800" s="78"/>
      <c r="G800" s="78"/>
      <c r="H800" s="78"/>
      <c r="I800" s="78"/>
      <c r="J800" s="1"/>
    </row>
    <row r="801" spans="1:10" ht="30" customHeight="1" x14ac:dyDescent="0.25">
      <c r="A801" s="1"/>
      <c r="B801" s="78"/>
      <c r="C801" s="78"/>
      <c r="D801" s="78"/>
      <c r="E801" s="78"/>
      <c r="F801" s="78"/>
      <c r="G801" s="78"/>
      <c r="H801" s="78"/>
      <c r="I801" s="78"/>
      <c r="J801" s="1"/>
    </row>
    <row r="802" spans="1:10" ht="30" customHeight="1" x14ac:dyDescent="0.25">
      <c r="A802" s="1"/>
      <c r="B802" s="78"/>
      <c r="C802" s="78"/>
      <c r="D802" s="78"/>
      <c r="E802" s="78"/>
      <c r="F802" s="78"/>
      <c r="G802" s="78"/>
      <c r="H802" s="78"/>
      <c r="I802" s="78"/>
      <c r="J802" s="1"/>
    </row>
    <row r="803" spans="1:10" ht="30" customHeight="1" x14ac:dyDescent="0.25">
      <c r="A803" s="1"/>
      <c r="B803" s="78"/>
      <c r="C803" s="78"/>
      <c r="D803" s="78"/>
      <c r="E803" s="78"/>
      <c r="F803" s="78"/>
      <c r="G803" s="78"/>
      <c r="H803" s="78"/>
      <c r="I803" s="78"/>
      <c r="J803" s="1"/>
    </row>
    <row r="804" spans="1:10" ht="30" customHeight="1" x14ac:dyDescent="0.25">
      <c r="A804" s="1"/>
      <c r="B804" s="78"/>
      <c r="C804" s="78"/>
      <c r="D804" s="78"/>
      <c r="E804" s="78"/>
      <c r="F804" s="78"/>
      <c r="G804" s="78"/>
      <c r="H804" s="78"/>
      <c r="I804" s="78"/>
      <c r="J804" s="1"/>
    </row>
    <row r="805" spans="1:10" ht="30" customHeight="1" x14ac:dyDescent="0.25">
      <c r="A805" s="1"/>
      <c r="B805" s="78"/>
      <c r="C805" s="78"/>
      <c r="D805" s="78"/>
      <c r="E805" s="78"/>
      <c r="F805" s="78"/>
      <c r="G805" s="78"/>
      <c r="H805" s="78"/>
      <c r="I805" s="78"/>
      <c r="J805" s="1"/>
    </row>
    <row r="806" spans="1:10" ht="30" customHeight="1" x14ac:dyDescent="0.25">
      <c r="A806" s="1"/>
      <c r="B806" s="78"/>
      <c r="C806" s="78"/>
      <c r="D806" s="78"/>
      <c r="E806" s="78"/>
      <c r="F806" s="78"/>
      <c r="G806" s="78"/>
      <c r="H806" s="78"/>
      <c r="I806" s="78"/>
      <c r="J806" s="1"/>
    </row>
    <row r="807" spans="1:10" ht="30" customHeight="1" x14ac:dyDescent="0.25">
      <c r="A807" s="1"/>
      <c r="B807" s="78"/>
      <c r="C807" s="78"/>
      <c r="D807" s="78"/>
      <c r="E807" s="78"/>
      <c r="F807" s="78"/>
      <c r="G807" s="78"/>
      <c r="H807" s="78"/>
      <c r="I807" s="78"/>
      <c r="J807" s="1"/>
    </row>
    <row r="808" spans="1:10" ht="30" customHeight="1" x14ac:dyDescent="0.25">
      <c r="A808" s="1"/>
      <c r="B808" s="78"/>
      <c r="C808" s="78"/>
      <c r="D808" s="78"/>
      <c r="E808" s="78"/>
      <c r="F808" s="78"/>
      <c r="G808" s="78"/>
      <c r="H808" s="78"/>
      <c r="I808" s="78"/>
      <c r="J808" s="1"/>
    </row>
    <row r="809" spans="1:10" ht="30" customHeight="1" x14ac:dyDescent="0.25">
      <c r="A809" s="1"/>
      <c r="B809" s="78"/>
      <c r="C809" s="78"/>
      <c r="D809" s="78"/>
      <c r="E809" s="78"/>
      <c r="F809" s="78"/>
      <c r="G809" s="78"/>
      <c r="H809" s="78"/>
      <c r="I809" s="78"/>
      <c r="J809" s="1"/>
    </row>
    <row r="810" spans="1:10" ht="30" customHeight="1" x14ac:dyDescent="0.25">
      <c r="A810" s="1"/>
      <c r="B810" s="78"/>
      <c r="C810" s="78"/>
      <c r="D810" s="78"/>
      <c r="E810" s="78"/>
      <c r="F810" s="78"/>
      <c r="G810" s="78"/>
      <c r="H810" s="78"/>
      <c r="I810" s="78"/>
      <c r="J810" s="1"/>
    </row>
    <row r="811" spans="1:10" ht="30" customHeight="1" x14ac:dyDescent="0.25">
      <c r="A811" s="1"/>
      <c r="B811" s="78"/>
      <c r="C811" s="78"/>
      <c r="D811" s="78"/>
      <c r="E811" s="78"/>
      <c r="F811" s="78"/>
      <c r="G811" s="78"/>
      <c r="H811" s="78"/>
      <c r="I811" s="78"/>
      <c r="J811" s="1"/>
    </row>
    <row r="812" spans="1:10" ht="30" customHeight="1" x14ac:dyDescent="0.25">
      <c r="A812" s="1"/>
      <c r="B812" s="78"/>
      <c r="C812" s="78"/>
      <c r="D812" s="78"/>
      <c r="E812" s="78"/>
      <c r="F812" s="78"/>
      <c r="G812" s="78"/>
      <c r="H812" s="78"/>
      <c r="I812" s="78"/>
      <c r="J812" s="1"/>
    </row>
    <row r="813" spans="1:10" ht="30" customHeight="1" x14ac:dyDescent="0.25">
      <c r="A813" s="1"/>
      <c r="B813" s="78"/>
      <c r="C813" s="78"/>
      <c r="D813" s="78"/>
      <c r="E813" s="78"/>
      <c r="F813" s="78"/>
      <c r="G813" s="78"/>
      <c r="H813" s="78"/>
      <c r="I813" s="78"/>
      <c r="J813" s="1"/>
    </row>
    <row r="814" spans="1:10" ht="30" customHeight="1" x14ac:dyDescent="0.25">
      <c r="A814" s="1"/>
      <c r="B814" s="78"/>
      <c r="C814" s="78"/>
      <c r="D814" s="78"/>
      <c r="E814" s="78"/>
      <c r="F814" s="78"/>
      <c r="G814" s="78"/>
      <c r="H814" s="78"/>
      <c r="I814" s="78"/>
      <c r="J814" s="1"/>
    </row>
    <row r="815" spans="1:10" ht="30" customHeight="1" x14ac:dyDescent="0.25">
      <c r="A815" s="1"/>
      <c r="B815" s="78"/>
      <c r="C815" s="78"/>
      <c r="D815" s="78"/>
      <c r="E815" s="78"/>
      <c r="F815" s="78"/>
      <c r="G815" s="78"/>
      <c r="H815" s="78"/>
      <c r="I815" s="78"/>
      <c r="J815" s="1"/>
    </row>
    <row r="816" spans="1:10" ht="30" customHeight="1" x14ac:dyDescent="0.25">
      <c r="A816" s="1"/>
      <c r="B816" s="78"/>
      <c r="C816" s="78"/>
      <c r="D816" s="78"/>
      <c r="E816" s="78"/>
      <c r="F816" s="78"/>
      <c r="G816" s="78"/>
      <c r="H816" s="78"/>
      <c r="I816" s="78"/>
      <c r="J816" s="1"/>
    </row>
    <row r="817" spans="1:10" ht="30" customHeight="1" x14ac:dyDescent="0.25">
      <c r="A817" s="1"/>
      <c r="B817" s="78"/>
      <c r="C817" s="78"/>
      <c r="D817" s="78"/>
      <c r="E817" s="78"/>
      <c r="F817" s="78"/>
      <c r="G817" s="78"/>
      <c r="H817" s="78"/>
      <c r="I817" s="78"/>
      <c r="J817" s="1"/>
    </row>
    <row r="818" spans="1:10" ht="30" customHeight="1" x14ac:dyDescent="0.25">
      <c r="A818" s="1"/>
      <c r="B818" s="78"/>
      <c r="C818" s="78"/>
      <c r="D818" s="78"/>
      <c r="E818" s="78"/>
      <c r="F818" s="78"/>
      <c r="G818" s="78"/>
      <c r="H818" s="78"/>
      <c r="I818" s="78"/>
      <c r="J818" s="1"/>
    </row>
    <row r="819" spans="1:10" ht="30" customHeight="1" x14ac:dyDescent="0.25">
      <c r="A819" s="1"/>
      <c r="B819" s="78"/>
      <c r="C819" s="78"/>
      <c r="D819" s="78"/>
      <c r="E819" s="78"/>
      <c r="F819" s="78"/>
      <c r="G819" s="78"/>
      <c r="H819" s="78"/>
      <c r="I819" s="78"/>
      <c r="J819" s="1"/>
    </row>
    <row r="820" spans="1:10" ht="30" customHeight="1" x14ac:dyDescent="0.25">
      <c r="A820" s="1"/>
      <c r="B820" s="78"/>
      <c r="C820" s="78"/>
      <c r="D820" s="78"/>
      <c r="E820" s="78"/>
      <c r="F820" s="78"/>
      <c r="G820" s="78"/>
      <c r="H820" s="78"/>
      <c r="I820" s="78"/>
      <c r="J820" s="1"/>
    </row>
    <row r="821" spans="1:10" ht="30" customHeight="1" x14ac:dyDescent="0.25">
      <c r="A821" s="1"/>
      <c r="B821" s="78"/>
      <c r="C821" s="78"/>
      <c r="D821" s="78"/>
      <c r="E821" s="78"/>
      <c r="F821" s="78"/>
      <c r="G821" s="78"/>
      <c r="H821" s="78"/>
      <c r="I821" s="78"/>
      <c r="J821" s="1"/>
    </row>
    <row r="822" spans="1:10" ht="30" customHeight="1" x14ac:dyDescent="0.25">
      <c r="A822" s="1"/>
      <c r="B822" s="78"/>
      <c r="C822" s="78"/>
      <c r="D822" s="78"/>
      <c r="E822" s="78"/>
      <c r="F822" s="78"/>
      <c r="G822" s="78"/>
      <c r="H822" s="78"/>
      <c r="I822" s="78"/>
      <c r="J822" s="1"/>
    </row>
    <row r="823" spans="1:10" ht="30" customHeight="1" x14ac:dyDescent="0.25">
      <c r="A823" s="1"/>
      <c r="B823" s="78"/>
      <c r="C823" s="78"/>
      <c r="D823" s="78"/>
      <c r="E823" s="78"/>
      <c r="F823" s="78"/>
      <c r="G823" s="78"/>
      <c r="H823" s="78"/>
      <c r="I823" s="78"/>
      <c r="J823" s="1"/>
    </row>
    <row r="824" spans="1:10" ht="30" customHeight="1" x14ac:dyDescent="0.25">
      <c r="A824" s="1"/>
      <c r="B824" s="78"/>
      <c r="C824" s="78"/>
      <c r="D824" s="78"/>
      <c r="E824" s="78"/>
      <c r="F824" s="78"/>
      <c r="G824" s="78"/>
      <c r="H824" s="78"/>
      <c r="I824" s="78"/>
      <c r="J824" s="1"/>
    </row>
    <row r="825" spans="1:10" ht="30" customHeight="1" x14ac:dyDescent="0.25">
      <c r="A825" s="1"/>
      <c r="B825" s="78"/>
      <c r="C825" s="78"/>
      <c r="D825" s="78"/>
      <c r="E825" s="78"/>
      <c r="F825" s="78"/>
      <c r="G825" s="78"/>
      <c r="H825" s="78"/>
      <c r="I825" s="78"/>
      <c r="J825" s="1"/>
    </row>
    <row r="826" spans="1:10" ht="30" customHeight="1" x14ac:dyDescent="0.25">
      <c r="A826" s="1"/>
      <c r="B826" s="78"/>
      <c r="C826" s="78"/>
      <c r="D826" s="78"/>
      <c r="E826" s="78"/>
      <c r="F826" s="78"/>
      <c r="G826" s="78"/>
      <c r="H826" s="78"/>
      <c r="I826" s="78"/>
      <c r="J826" s="1"/>
    </row>
    <row r="827" spans="1:10" ht="30" customHeight="1" x14ac:dyDescent="0.25">
      <c r="A827" s="1"/>
      <c r="B827" s="78"/>
      <c r="C827" s="78"/>
      <c r="D827" s="78"/>
      <c r="E827" s="78"/>
      <c r="F827" s="78"/>
      <c r="G827" s="78"/>
      <c r="H827" s="78"/>
      <c r="I827" s="78"/>
      <c r="J827" s="1"/>
    </row>
    <row r="828" spans="1:10" ht="30" customHeight="1" x14ac:dyDescent="0.25">
      <c r="A828" s="1"/>
      <c r="B828" s="78"/>
      <c r="C828" s="78"/>
      <c r="D828" s="78"/>
      <c r="E828" s="78"/>
      <c r="F828" s="78"/>
      <c r="G828" s="78"/>
      <c r="H828" s="78"/>
      <c r="I828" s="78"/>
      <c r="J828" s="1"/>
    </row>
    <row r="829" spans="1:10" ht="30" customHeight="1" x14ac:dyDescent="0.25">
      <c r="A829" s="1"/>
      <c r="B829" s="78"/>
      <c r="C829" s="78"/>
      <c r="D829" s="78"/>
      <c r="E829" s="78"/>
      <c r="F829" s="78"/>
      <c r="G829" s="78"/>
      <c r="H829" s="78"/>
      <c r="I829" s="78"/>
      <c r="J829" s="1"/>
    </row>
    <row r="830" spans="1:10" ht="30" customHeight="1" x14ac:dyDescent="0.25">
      <c r="A830" s="1"/>
      <c r="B830" s="78"/>
      <c r="C830" s="78"/>
      <c r="D830" s="78"/>
      <c r="E830" s="78"/>
      <c r="F830" s="78"/>
      <c r="G830" s="78"/>
      <c r="H830" s="78"/>
      <c r="I830" s="78"/>
      <c r="J830" s="1"/>
    </row>
    <row r="831" spans="1:10" ht="30" customHeight="1" x14ac:dyDescent="0.25">
      <c r="A831" s="1"/>
      <c r="B831" s="78"/>
      <c r="C831" s="78"/>
      <c r="D831" s="78"/>
      <c r="E831" s="78"/>
      <c r="F831" s="78"/>
      <c r="G831" s="78"/>
      <c r="H831" s="78"/>
      <c r="I831" s="78"/>
      <c r="J831" s="1"/>
    </row>
    <row r="832" spans="1:10" ht="30" customHeight="1" x14ac:dyDescent="0.25">
      <c r="A832" s="1"/>
      <c r="B832" s="78"/>
      <c r="C832" s="78"/>
      <c r="D832" s="78"/>
      <c r="E832" s="78"/>
      <c r="F832" s="78"/>
      <c r="G832" s="78"/>
      <c r="H832" s="78"/>
      <c r="I832" s="78"/>
      <c r="J832" s="1"/>
    </row>
    <row r="833" spans="1:10" ht="30" customHeight="1" x14ac:dyDescent="0.25">
      <c r="A833" s="1"/>
      <c r="B833" s="78"/>
      <c r="C833" s="78"/>
      <c r="D833" s="78"/>
      <c r="E833" s="78"/>
      <c r="F833" s="78"/>
      <c r="G833" s="78"/>
      <c r="H833" s="78"/>
      <c r="I833" s="78"/>
      <c r="J833" s="1"/>
    </row>
    <row r="834" spans="1:10" ht="30" customHeight="1" x14ac:dyDescent="0.25">
      <c r="A834" s="1"/>
      <c r="B834" s="78"/>
      <c r="C834" s="78"/>
      <c r="D834" s="78"/>
      <c r="E834" s="78"/>
      <c r="F834" s="78"/>
      <c r="G834" s="78"/>
      <c r="H834" s="78"/>
      <c r="I834" s="78"/>
      <c r="J834" s="1"/>
    </row>
    <row r="835" spans="1:10" ht="30" customHeight="1" x14ac:dyDescent="0.25">
      <c r="A835" s="1"/>
      <c r="B835" s="78"/>
      <c r="C835" s="78"/>
      <c r="D835" s="78"/>
      <c r="E835" s="78"/>
      <c r="F835" s="78"/>
      <c r="G835" s="78"/>
      <c r="H835" s="78"/>
      <c r="I835" s="78"/>
      <c r="J835" s="1"/>
    </row>
    <row r="836" spans="1:10" ht="30" customHeight="1" x14ac:dyDescent="0.25">
      <c r="A836" s="1"/>
      <c r="B836" s="78"/>
      <c r="C836" s="78"/>
      <c r="D836" s="78"/>
      <c r="E836" s="78"/>
      <c r="F836" s="78"/>
      <c r="G836" s="78"/>
      <c r="H836" s="78"/>
      <c r="I836" s="78"/>
      <c r="J836" s="1"/>
    </row>
    <row r="837" spans="1:10" ht="30" customHeight="1" x14ac:dyDescent="0.25">
      <c r="A837" s="1"/>
      <c r="B837" s="78"/>
      <c r="C837" s="78"/>
      <c r="D837" s="78"/>
      <c r="E837" s="78"/>
      <c r="F837" s="78"/>
      <c r="G837" s="78"/>
      <c r="H837" s="78"/>
      <c r="I837" s="78"/>
      <c r="J837" s="1"/>
    </row>
    <row r="838" spans="1:10" ht="30" customHeight="1" x14ac:dyDescent="0.25">
      <c r="A838" s="1"/>
      <c r="B838" s="78"/>
      <c r="C838" s="78"/>
      <c r="D838" s="78"/>
      <c r="E838" s="78"/>
      <c r="F838" s="78"/>
      <c r="G838" s="78"/>
      <c r="H838" s="78"/>
      <c r="I838" s="78"/>
      <c r="J838" s="1"/>
    </row>
    <row r="839" spans="1:10" ht="30" customHeight="1" x14ac:dyDescent="0.25">
      <c r="A839" s="1"/>
      <c r="B839" s="78"/>
      <c r="C839" s="78"/>
      <c r="D839" s="78"/>
      <c r="E839" s="78"/>
      <c r="F839" s="78"/>
      <c r="G839" s="78"/>
      <c r="H839" s="78"/>
      <c r="I839" s="78"/>
      <c r="J839" s="1"/>
    </row>
    <row r="840" spans="1:10" ht="30" customHeight="1" x14ac:dyDescent="0.25">
      <c r="A840" s="1"/>
      <c r="B840" s="78"/>
      <c r="C840" s="78"/>
      <c r="D840" s="78"/>
      <c r="E840" s="78"/>
      <c r="F840" s="78"/>
      <c r="G840" s="78"/>
      <c r="H840" s="78"/>
      <c r="I840" s="78"/>
      <c r="J840" s="1"/>
    </row>
    <row r="841" spans="1:10" ht="30" customHeight="1" x14ac:dyDescent="0.25">
      <c r="A841" s="1"/>
      <c r="B841" s="78"/>
      <c r="C841" s="78"/>
      <c r="D841" s="78"/>
      <c r="E841" s="78"/>
      <c r="F841" s="78"/>
      <c r="G841" s="78"/>
      <c r="H841" s="78"/>
      <c r="I841" s="78"/>
      <c r="J841" s="1"/>
    </row>
    <row r="842" spans="1:10" ht="30" customHeight="1" x14ac:dyDescent="0.25">
      <c r="A842" s="1"/>
      <c r="B842" s="78"/>
      <c r="C842" s="78"/>
      <c r="D842" s="78"/>
      <c r="E842" s="78"/>
      <c r="F842" s="78"/>
      <c r="G842" s="78"/>
      <c r="H842" s="78"/>
      <c r="I842" s="78"/>
      <c r="J842" s="1"/>
    </row>
    <row r="843" spans="1:10" ht="30" customHeight="1" x14ac:dyDescent="0.25">
      <c r="A843" s="1"/>
      <c r="B843" s="78"/>
      <c r="C843" s="78"/>
      <c r="D843" s="78"/>
      <c r="E843" s="78"/>
      <c r="F843" s="78"/>
      <c r="G843" s="78"/>
      <c r="H843" s="78"/>
      <c r="I843" s="78"/>
      <c r="J843" s="1"/>
    </row>
    <row r="844" spans="1:10" ht="30" customHeight="1" x14ac:dyDescent="0.25">
      <c r="A844" s="1"/>
      <c r="B844" s="78"/>
      <c r="C844" s="78"/>
      <c r="D844" s="78"/>
      <c r="E844" s="78"/>
      <c r="F844" s="78"/>
      <c r="G844" s="78"/>
      <c r="H844" s="78"/>
      <c r="I844" s="78"/>
      <c r="J844" s="1"/>
    </row>
    <row r="845" spans="1:10" ht="30" customHeight="1" x14ac:dyDescent="0.25">
      <c r="A845" s="1"/>
      <c r="B845" s="78"/>
      <c r="C845" s="78"/>
      <c r="D845" s="78"/>
      <c r="E845" s="78"/>
      <c r="F845" s="78"/>
      <c r="G845" s="78"/>
      <c r="H845" s="78"/>
      <c r="I845" s="78"/>
      <c r="J845" s="1"/>
    </row>
    <row r="846" spans="1:10" ht="30" customHeight="1" x14ac:dyDescent="0.25">
      <c r="A846" s="1"/>
      <c r="B846" s="78"/>
      <c r="C846" s="78"/>
      <c r="D846" s="78"/>
      <c r="E846" s="78"/>
      <c r="F846" s="78"/>
      <c r="G846" s="78"/>
      <c r="H846" s="78"/>
      <c r="I846" s="78"/>
      <c r="J846" s="1"/>
    </row>
    <row r="847" spans="1:10" ht="30" customHeight="1" x14ac:dyDescent="0.25">
      <c r="A847" s="1"/>
      <c r="B847" s="78"/>
      <c r="C847" s="78"/>
      <c r="D847" s="78"/>
      <c r="E847" s="78"/>
      <c r="F847" s="78"/>
      <c r="G847" s="78"/>
      <c r="H847" s="78"/>
      <c r="I847" s="78"/>
      <c r="J847" s="1"/>
    </row>
    <row r="848" spans="1:10" ht="30" customHeight="1" x14ac:dyDescent="0.25">
      <c r="A848" s="1"/>
      <c r="B848" s="78"/>
      <c r="C848" s="78"/>
      <c r="D848" s="78"/>
      <c r="E848" s="78"/>
      <c r="F848" s="78"/>
      <c r="G848" s="78"/>
      <c r="H848" s="78"/>
      <c r="I848" s="78"/>
      <c r="J848" s="1"/>
    </row>
    <row r="849" spans="1:10" ht="30" customHeight="1" x14ac:dyDescent="0.25">
      <c r="A849" s="1"/>
      <c r="B849" s="78"/>
      <c r="C849" s="78"/>
      <c r="D849" s="78"/>
      <c r="E849" s="78"/>
      <c r="F849" s="78"/>
      <c r="G849" s="78"/>
      <c r="H849" s="78"/>
      <c r="I849" s="78"/>
      <c r="J849" s="1"/>
    </row>
    <row r="850" spans="1:10" ht="30" customHeight="1" x14ac:dyDescent="0.25">
      <c r="A850" s="1"/>
      <c r="B850" s="78"/>
      <c r="C850" s="78"/>
      <c r="D850" s="78"/>
      <c r="E850" s="78"/>
      <c r="F850" s="78"/>
      <c r="G850" s="78"/>
      <c r="H850" s="78"/>
      <c r="I850" s="78"/>
      <c r="J850" s="1"/>
    </row>
    <row r="851" spans="1:10" ht="30" customHeight="1" x14ac:dyDescent="0.25">
      <c r="A851" s="1"/>
      <c r="B851" s="78"/>
      <c r="C851" s="78"/>
      <c r="D851" s="78"/>
      <c r="E851" s="78"/>
      <c r="F851" s="78"/>
      <c r="G851" s="78"/>
      <c r="H851" s="78"/>
      <c r="I851" s="78"/>
      <c r="J851" s="1"/>
    </row>
    <row r="852" spans="1:10" ht="30" customHeight="1" x14ac:dyDescent="0.25">
      <c r="A852" s="1"/>
      <c r="B852" s="78"/>
      <c r="C852" s="78"/>
      <c r="D852" s="78"/>
      <c r="E852" s="78"/>
      <c r="F852" s="78"/>
      <c r="G852" s="78"/>
      <c r="H852" s="78"/>
      <c r="I852" s="78"/>
      <c r="J852" s="1"/>
    </row>
    <row r="853" spans="1:10" ht="30" customHeight="1" x14ac:dyDescent="0.25">
      <c r="A853" s="1"/>
      <c r="B853" s="78"/>
      <c r="C853" s="78"/>
      <c r="D853" s="78"/>
      <c r="E853" s="78"/>
      <c r="F853" s="78"/>
      <c r="G853" s="78"/>
      <c r="H853" s="78"/>
      <c r="I853" s="78"/>
      <c r="J853" s="1"/>
    </row>
    <row r="854" spans="1:10" ht="30" customHeight="1" x14ac:dyDescent="0.25">
      <c r="A854" s="1"/>
      <c r="B854" s="78"/>
      <c r="C854" s="78"/>
      <c r="D854" s="78"/>
      <c r="E854" s="78"/>
      <c r="F854" s="78"/>
      <c r="G854" s="78"/>
      <c r="H854" s="78"/>
      <c r="I854" s="78"/>
      <c r="J854" s="1"/>
    </row>
    <row r="855" spans="1:10" ht="30" customHeight="1" x14ac:dyDescent="0.25">
      <c r="A855" s="1"/>
      <c r="B855" s="78"/>
      <c r="C855" s="78"/>
      <c r="D855" s="78"/>
      <c r="E855" s="78"/>
      <c r="F855" s="78"/>
      <c r="G855" s="78"/>
      <c r="H855" s="78"/>
      <c r="I855" s="78"/>
      <c r="J855" s="1"/>
    </row>
    <row r="856" spans="1:10" ht="30" customHeight="1" x14ac:dyDescent="0.25">
      <c r="A856" s="1"/>
      <c r="B856" s="78"/>
      <c r="C856" s="78"/>
      <c r="D856" s="78"/>
      <c r="E856" s="78"/>
      <c r="F856" s="78"/>
      <c r="G856" s="78"/>
      <c r="H856" s="78"/>
      <c r="I856" s="78"/>
      <c r="J856" s="1"/>
    </row>
    <row r="857" spans="1:10" ht="30" customHeight="1" x14ac:dyDescent="0.25">
      <c r="A857" s="1"/>
      <c r="B857" s="78"/>
      <c r="C857" s="78"/>
      <c r="D857" s="78"/>
      <c r="E857" s="78"/>
      <c r="F857" s="78"/>
      <c r="G857" s="78"/>
      <c r="H857" s="78"/>
      <c r="I857" s="78"/>
      <c r="J857" s="1"/>
    </row>
    <row r="858" spans="1:10" ht="30" customHeight="1" x14ac:dyDescent="0.25">
      <c r="A858" s="1"/>
      <c r="B858" s="78"/>
      <c r="C858" s="78"/>
      <c r="D858" s="78"/>
      <c r="E858" s="78"/>
      <c r="F858" s="78"/>
      <c r="G858" s="78"/>
      <c r="H858" s="78"/>
      <c r="I858" s="78"/>
      <c r="J858" s="1"/>
    </row>
    <row r="859" spans="1:10" ht="30" customHeight="1" x14ac:dyDescent="0.25">
      <c r="A859" s="1"/>
      <c r="B859" s="78"/>
      <c r="C859" s="78"/>
      <c r="D859" s="78"/>
      <c r="E859" s="78"/>
      <c r="F859" s="78"/>
      <c r="G859" s="78"/>
      <c r="H859" s="78"/>
      <c r="I859" s="78"/>
      <c r="J859" s="1"/>
    </row>
    <row r="860" spans="1:10" ht="30" customHeight="1" x14ac:dyDescent="0.25">
      <c r="A860" s="1"/>
      <c r="B860" s="78"/>
      <c r="C860" s="78"/>
      <c r="D860" s="78"/>
      <c r="E860" s="78"/>
      <c r="F860" s="78"/>
      <c r="G860" s="78"/>
      <c r="H860" s="78"/>
      <c r="I860" s="78"/>
      <c r="J860" s="1"/>
    </row>
    <row r="861" spans="1:10" ht="30" customHeight="1" x14ac:dyDescent="0.25">
      <c r="A861" s="1"/>
      <c r="B861" s="78"/>
      <c r="C861" s="78"/>
      <c r="D861" s="78"/>
      <c r="E861" s="78"/>
      <c r="F861" s="78"/>
      <c r="G861" s="78"/>
      <c r="H861" s="78"/>
      <c r="I861" s="78"/>
      <c r="J861" s="1"/>
    </row>
    <row r="862" spans="1:10" ht="30" customHeight="1" x14ac:dyDescent="0.25">
      <c r="A862" s="1"/>
      <c r="B862" s="78"/>
      <c r="C862" s="78"/>
      <c r="D862" s="78"/>
      <c r="E862" s="78"/>
      <c r="F862" s="78"/>
      <c r="G862" s="78"/>
      <c r="H862" s="78"/>
      <c r="I862" s="78"/>
      <c r="J862" s="1"/>
    </row>
    <row r="863" spans="1:10" ht="30" customHeight="1" x14ac:dyDescent="0.25">
      <c r="A863" s="1"/>
      <c r="B863" s="78"/>
      <c r="C863" s="78"/>
      <c r="D863" s="78"/>
      <c r="E863" s="78"/>
      <c r="F863" s="78"/>
      <c r="G863" s="78"/>
      <c r="H863" s="78"/>
      <c r="I863" s="78"/>
      <c r="J863" s="1"/>
    </row>
    <row r="864" spans="1:10" ht="30" customHeight="1" x14ac:dyDescent="0.25">
      <c r="A864" s="1"/>
      <c r="B864" s="78"/>
      <c r="C864" s="78"/>
      <c r="D864" s="78"/>
      <c r="E864" s="78"/>
      <c r="F864" s="78"/>
      <c r="G864" s="78"/>
      <c r="H864" s="78"/>
      <c r="I864" s="78"/>
      <c r="J864" s="1"/>
    </row>
    <row r="865" spans="1:10" ht="30" customHeight="1" x14ac:dyDescent="0.25">
      <c r="A865" s="1"/>
      <c r="B865" s="78"/>
      <c r="C865" s="78"/>
      <c r="D865" s="78"/>
      <c r="E865" s="78"/>
      <c r="F865" s="78"/>
      <c r="G865" s="78"/>
      <c r="H865" s="78"/>
      <c r="I865" s="78"/>
      <c r="J865" s="1"/>
    </row>
    <row r="866" spans="1:10" ht="30" customHeight="1" x14ac:dyDescent="0.25">
      <c r="A866" s="1"/>
      <c r="B866" s="78"/>
      <c r="C866" s="78"/>
      <c r="D866" s="78"/>
      <c r="E866" s="78"/>
      <c r="F866" s="78"/>
      <c r="G866" s="78"/>
      <c r="H866" s="78"/>
      <c r="I866" s="78"/>
      <c r="J866" s="1"/>
    </row>
    <row r="867" spans="1:10" ht="30" customHeight="1" x14ac:dyDescent="0.25">
      <c r="A867" s="1"/>
      <c r="B867" s="78"/>
      <c r="C867" s="78"/>
      <c r="D867" s="78"/>
      <c r="E867" s="78"/>
      <c r="F867" s="78"/>
      <c r="G867" s="78"/>
      <c r="H867" s="78"/>
      <c r="I867" s="78"/>
      <c r="J867" s="1"/>
    </row>
    <row r="868" spans="1:10" ht="30" customHeight="1" x14ac:dyDescent="0.25">
      <c r="A868" s="1"/>
      <c r="B868" s="78"/>
      <c r="C868" s="78"/>
      <c r="D868" s="78"/>
      <c r="E868" s="78"/>
      <c r="F868" s="78"/>
      <c r="G868" s="78"/>
      <c r="H868" s="78"/>
      <c r="I868" s="78"/>
      <c r="J868" s="1"/>
    </row>
    <row r="869" spans="1:10" ht="30" customHeight="1" x14ac:dyDescent="0.25">
      <c r="A869" s="1"/>
      <c r="B869" s="78"/>
      <c r="C869" s="78"/>
      <c r="D869" s="78"/>
      <c r="E869" s="78"/>
      <c r="F869" s="78"/>
      <c r="G869" s="78"/>
      <c r="H869" s="78"/>
      <c r="I869" s="78"/>
      <c r="J869" s="1"/>
    </row>
    <row r="870" spans="1:10" ht="30" customHeight="1" x14ac:dyDescent="0.25">
      <c r="A870" s="1"/>
      <c r="B870" s="78"/>
      <c r="C870" s="78"/>
      <c r="D870" s="78"/>
      <c r="E870" s="78"/>
      <c r="F870" s="78"/>
      <c r="G870" s="78"/>
      <c r="H870" s="78"/>
      <c r="I870" s="78"/>
      <c r="J870" s="1"/>
    </row>
    <row r="871" spans="1:10" ht="30" customHeight="1" x14ac:dyDescent="0.25">
      <c r="A871" s="1"/>
      <c r="B871" s="78"/>
      <c r="C871" s="78"/>
      <c r="D871" s="78"/>
      <c r="E871" s="78"/>
      <c r="F871" s="78"/>
      <c r="G871" s="78"/>
      <c r="H871" s="78"/>
      <c r="I871" s="78"/>
      <c r="J871" s="1"/>
    </row>
    <row r="872" spans="1:10" ht="30" customHeight="1" x14ac:dyDescent="0.25">
      <c r="A872" s="1"/>
      <c r="B872" s="78"/>
      <c r="C872" s="78"/>
      <c r="D872" s="78"/>
      <c r="E872" s="78"/>
      <c r="F872" s="78"/>
      <c r="G872" s="78"/>
      <c r="H872" s="78"/>
      <c r="I872" s="78"/>
      <c r="J872" s="1"/>
    </row>
    <row r="873" spans="1:10" ht="30" customHeight="1" x14ac:dyDescent="0.25">
      <c r="A873" s="1"/>
      <c r="B873" s="78"/>
      <c r="C873" s="78"/>
      <c r="D873" s="78"/>
      <c r="E873" s="78"/>
      <c r="F873" s="78"/>
      <c r="G873" s="78"/>
      <c r="H873" s="78"/>
      <c r="I873" s="78"/>
      <c r="J873" s="1"/>
    </row>
    <row r="874" spans="1:10" ht="30" customHeight="1" x14ac:dyDescent="0.25">
      <c r="A874" s="1"/>
      <c r="B874" s="78"/>
      <c r="C874" s="78"/>
      <c r="D874" s="78"/>
      <c r="E874" s="78"/>
      <c r="F874" s="78"/>
      <c r="G874" s="78"/>
      <c r="H874" s="78"/>
      <c r="I874" s="78"/>
      <c r="J874" s="1"/>
    </row>
    <row r="875" spans="1:10" ht="30" customHeight="1" x14ac:dyDescent="0.25">
      <c r="A875" s="1"/>
      <c r="B875" s="78"/>
      <c r="C875" s="78"/>
      <c r="D875" s="78"/>
      <c r="E875" s="78"/>
      <c r="F875" s="78"/>
      <c r="G875" s="78"/>
      <c r="H875" s="78"/>
      <c r="I875" s="78"/>
      <c r="J875" s="1"/>
    </row>
    <row r="876" spans="1:10" ht="30" customHeight="1" x14ac:dyDescent="0.25">
      <c r="A876" s="1"/>
      <c r="B876" s="78"/>
      <c r="C876" s="78"/>
      <c r="D876" s="78"/>
      <c r="E876" s="78"/>
      <c r="F876" s="78"/>
      <c r="G876" s="78"/>
      <c r="H876" s="78"/>
      <c r="I876" s="78"/>
      <c r="J876" s="1"/>
    </row>
    <row r="877" spans="1:10" ht="30" customHeight="1" x14ac:dyDescent="0.25">
      <c r="A877" s="1"/>
      <c r="B877" s="78"/>
      <c r="C877" s="78"/>
      <c r="D877" s="78"/>
      <c r="E877" s="78"/>
      <c r="F877" s="78"/>
      <c r="G877" s="78"/>
      <c r="H877" s="78"/>
      <c r="I877" s="78"/>
      <c r="J877" s="1"/>
    </row>
    <row r="878" spans="1:10" ht="30" customHeight="1" x14ac:dyDescent="0.25">
      <c r="A878" s="1"/>
      <c r="B878" s="78"/>
      <c r="C878" s="78"/>
      <c r="D878" s="78"/>
      <c r="E878" s="78"/>
      <c r="F878" s="78"/>
      <c r="G878" s="78"/>
      <c r="H878" s="78"/>
      <c r="I878" s="78"/>
      <c r="J878" s="1"/>
    </row>
    <row r="879" spans="1:10" ht="30" customHeight="1" x14ac:dyDescent="0.25">
      <c r="A879" s="1"/>
      <c r="B879" s="78"/>
      <c r="C879" s="78"/>
      <c r="D879" s="78"/>
      <c r="E879" s="78"/>
      <c r="F879" s="78"/>
      <c r="G879" s="78"/>
      <c r="H879" s="78"/>
      <c r="I879" s="78"/>
      <c r="J879" s="1"/>
    </row>
    <row r="880" spans="1:10" ht="30" customHeight="1" x14ac:dyDescent="0.25">
      <c r="A880" s="1"/>
      <c r="B880" s="78"/>
      <c r="C880" s="78"/>
      <c r="D880" s="78"/>
      <c r="E880" s="78"/>
      <c r="F880" s="78"/>
      <c r="G880" s="78"/>
      <c r="H880" s="78"/>
      <c r="I880" s="78"/>
      <c r="J880" s="1"/>
    </row>
    <row r="881" spans="1:10" ht="30" customHeight="1" x14ac:dyDescent="0.25">
      <c r="A881" s="1"/>
      <c r="B881" s="78"/>
      <c r="C881" s="78"/>
      <c r="D881" s="78"/>
      <c r="E881" s="78"/>
      <c r="F881" s="78"/>
      <c r="G881" s="78"/>
      <c r="H881" s="78"/>
      <c r="I881" s="78"/>
      <c r="J881" s="1"/>
    </row>
    <row r="882" spans="1:10" ht="30" customHeight="1" x14ac:dyDescent="0.25">
      <c r="A882" s="1"/>
      <c r="B882" s="78"/>
      <c r="C882" s="78"/>
      <c r="D882" s="78"/>
      <c r="E882" s="78"/>
      <c r="F882" s="78"/>
      <c r="G882" s="78"/>
      <c r="H882" s="78"/>
      <c r="I882" s="78"/>
      <c r="J882" s="1"/>
    </row>
    <row r="883" spans="1:10" ht="30" customHeight="1" x14ac:dyDescent="0.25">
      <c r="A883" s="1"/>
      <c r="B883" s="78"/>
      <c r="C883" s="78"/>
      <c r="D883" s="78"/>
      <c r="E883" s="78"/>
      <c r="F883" s="78"/>
      <c r="G883" s="78"/>
      <c r="H883" s="78"/>
      <c r="I883" s="78"/>
      <c r="J883" s="1"/>
    </row>
    <row r="884" spans="1:10" ht="30" customHeight="1" x14ac:dyDescent="0.25">
      <c r="A884" s="1"/>
      <c r="B884" s="78"/>
      <c r="C884" s="78"/>
      <c r="D884" s="78"/>
      <c r="E884" s="78"/>
      <c r="F884" s="78"/>
      <c r="G884" s="78"/>
      <c r="H884" s="78"/>
      <c r="I884" s="78"/>
      <c r="J884" s="1"/>
    </row>
    <row r="885" spans="1:10" ht="30" customHeight="1" x14ac:dyDescent="0.25">
      <c r="A885" s="1"/>
      <c r="B885" s="78"/>
      <c r="C885" s="78"/>
      <c r="D885" s="78"/>
      <c r="E885" s="78"/>
      <c r="F885" s="78"/>
      <c r="G885" s="78"/>
      <c r="H885" s="78"/>
      <c r="I885" s="78"/>
      <c r="J885" s="1"/>
    </row>
    <row r="886" spans="1:10" ht="30" customHeight="1" x14ac:dyDescent="0.25">
      <c r="A886" s="1"/>
      <c r="B886" s="78"/>
      <c r="C886" s="78"/>
      <c r="D886" s="78"/>
      <c r="E886" s="78"/>
      <c r="F886" s="78"/>
      <c r="G886" s="78"/>
      <c r="H886" s="78"/>
      <c r="I886" s="78"/>
      <c r="J886" s="1"/>
    </row>
    <row r="887" spans="1:10" ht="30" customHeight="1" x14ac:dyDescent="0.25">
      <c r="A887" s="1"/>
      <c r="B887" s="78"/>
      <c r="C887" s="78"/>
      <c r="D887" s="78"/>
      <c r="E887" s="78"/>
      <c r="F887" s="78"/>
      <c r="G887" s="78"/>
      <c r="H887" s="78"/>
      <c r="I887" s="78"/>
      <c r="J887" s="1"/>
    </row>
    <row r="888" spans="1:10" ht="30" customHeight="1" x14ac:dyDescent="0.25">
      <c r="A888" s="1"/>
      <c r="B888" s="78"/>
      <c r="C888" s="78"/>
      <c r="D888" s="78"/>
      <c r="E888" s="78"/>
      <c r="F888" s="78"/>
      <c r="G888" s="78"/>
      <c r="H888" s="78"/>
      <c r="I888" s="78"/>
      <c r="J888" s="1"/>
    </row>
    <row r="889" spans="1:10" ht="30" customHeight="1" x14ac:dyDescent="0.25">
      <c r="A889" s="1"/>
      <c r="B889" s="78"/>
      <c r="C889" s="78"/>
      <c r="D889" s="78"/>
      <c r="E889" s="78"/>
      <c r="F889" s="78"/>
      <c r="G889" s="78"/>
      <c r="H889" s="78"/>
      <c r="I889" s="78"/>
      <c r="J889" s="1"/>
    </row>
    <row r="890" spans="1:10" ht="30" customHeight="1" x14ac:dyDescent="0.25">
      <c r="A890" s="1"/>
      <c r="B890" s="78"/>
      <c r="C890" s="78"/>
      <c r="D890" s="78"/>
      <c r="E890" s="78"/>
      <c r="F890" s="78"/>
      <c r="G890" s="78"/>
      <c r="H890" s="78"/>
      <c r="I890" s="78"/>
      <c r="J890" s="1"/>
    </row>
    <row r="891" spans="1:10" ht="30" customHeight="1" x14ac:dyDescent="0.25">
      <c r="A891" s="1"/>
      <c r="B891" s="78"/>
      <c r="C891" s="78"/>
      <c r="D891" s="78"/>
      <c r="E891" s="78"/>
      <c r="F891" s="78"/>
      <c r="G891" s="78"/>
      <c r="H891" s="78"/>
      <c r="I891" s="78"/>
      <c r="J891" s="1"/>
    </row>
    <row r="892" spans="1:10" ht="30" customHeight="1" x14ac:dyDescent="0.25">
      <c r="A892" s="1"/>
      <c r="B892" s="78"/>
      <c r="C892" s="78"/>
      <c r="D892" s="78"/>
      <c r="E892" s="78"/>
      <c r="F892" s="78"/>
      <c r="G892" s="78"/>
      <c r="H892" s="78"/>
      <c r="I892" s="78"/>
      <c r="J892" s="1"/>
    </row>
    <row r="893" spans="1:10" ht="30" customHeight="1" x14ac:dyDescent="0.25">
      <c r="A893" s="1"/>
      <c r="B893" s="78"/>
      <c r="C893" s="78"/>
      <c r="D893" s="78"/>
      <c r="E893" s="78"/>
      <c r="F893" s="78"/>
      <c r="G893" s="78"/>
      <c r="H893" s="78"/>
      <c r="I893" s="78"/>
      <c r="J893" s="1"/>
    </row>
    <row r="894" spans="1:10" ht="30" customHeight="1" x14ac:dyDescent="0.25">
      <c r="A894" s="1"/>
      <c r="B894" s="78"/>
      <c r="C894" s="78"/>
      <c r="D894" s="78"/>
      <c r="E894" s="78"/>
      <c r="F894" s="78"/>
      <c r="G894" s="78"/>
      <c r="H894" s="78"/>
      <c r="I894" s="78"/>
      <c r="J894" s="1"/>
    </row>
    <row r="895" spans="1:10" ht="30" customHeight="1" x14ac:dyDescent="0.25">
      <c r="A895" s="1"/>
      <c r="B895" s="78"/>
      <c r="C895" s="78"/>
      <c r="D895" s="78"/>
      <c r="E895" s="78"/>
      <c r="F895" s="78"/>
      <c r="G895" s="78"/>
      <c r="H895" s="78"/>
      <c r="I895" s="78"/>
      <c r="J895" s="1"/>
    </row>
    <row r="896" spans="1:10" ht="30" customHeight="1" x14ac:dyDescent="0.25">
      <c r="A896" s="1"/>
      <c r="B896" s="78"/>
      <c r="C896" s="78"/>
      <c r="D896" s="78"/>
      <c r="E896" s="78"/>
      <c r="F896" s="78"/>
      <c r="G896" s="78"/>
      <c r="H896" s="78"/>
      <c r="I896" s="78"/>
      <c r="J896" s="1"/>
    </row>
    <row r="897" spans="1:10" ht="30" customHeight="1" x14ac:dyDescent="0.25">
      <c r="A897" s="1"/>
      <c r="B897" s="78"/>
      <c r="C897" s="78"/>
      <c r="D897" s="78"/>
      <c r="E897" s="78"/>
      <c r="F897" s="78"/>
      <c r="G897" s="78"/>
      <c r="H897" s="78"/>
      <c r="I897" s="78"/>
      <c r="J897" s="1"/>
    </row>
    <row r="898" spans="1:10" ht="30" customHeight="1" x14ac:dyDescent="0.25">
      <c r="A898" s="1"/>
      <c r="B898" s="78"/>
      <c r="C898" s="78"/>
      <c r="D898" s="78"/>
      <c r="E898" s="78"/>
      <c r="F898" s="78"/>
      <c r="G898" s="78"/>
      <c r="H898" s="78"/>
      <c r="I898" s="78"/>
      <c r="J898" s="1"/>
    </row>
    <row r="899" spans="1:10" ht="30" customHeight="1" x14ac:dyDescent="0.25">
      <c r="A899" s="1"/>
      <c r="B899" s="78"/>
      <c r="C899" s="78"/>
      <c r="D899" s="78"/>
      <c r="E899" s="78"/>
      <c r="F899" s="78"/>
      <c r="G899" s="78"/>
      <c r="H899" s="78"/>
      <c r="I899" s="78"/>
      <c r="J899" s="1"/>
    </row>
    <row r="900" spans="1:10" ht="30" customHeight="1" x14ac:dyDescent="0.25">
      <c r="A900" s="1"/>
      <c r="B900" s="78"/>
      <c r="C900" s="78"/>
      <c r="D900" s="78"/>
      <c r="E900" s="78"/>
      <c r="F900" s="78"/>
      <c r="G900" s="78"/>
      <c r="H900" s="78"/>
      <c r="I900" s="78"/>
      <c r="J900" s="1"/>
    </row>
    <row r="901" spans="1:10" ht="30" customHeight="1" x14ac:dyDescent="0.25">
      <c r="A901" s="1"/>
      <c r="B901" s="78"/>
      <c r="C901" s="78"/>
      <c r="D901" s="78"/>
      <c r="E901" s="78"/>
      <c r="F901" s="78"/>
      <c r="G901" s="78"/>
      <c r="H901" s="78"/>
      <c r="I901" s="78"/>
      <c r="J901" s="1"/>
    </row>
    <row r="902" spans="1:10" ht="30" customHeight="1" x14ac:dyDescent="0.25">
      <c r="A902" s="1"/>
      <c r="B902" s="78"/>
      <c r="C902" s="78"/>
      <c r="D902" s="78"/>
      <c r="E902" s="78"/>
      <c r="F902" s="78"/>
      <c r="G902" s="78"/>
      <c r="H902" s="78"/>
      <c r="I902" s="78"/>
      <c r="J902" s="1"/>
    </row>
    <row r="903" spans="1:10" ht="30" customHeight="1" x14ac:dyDescent="0.25">
      <c r="A903" s="1"/>
      <c r="B903" s="78"/>
      <c r="C903" s="78"/>
      <c r="D903" s="78"/>
      <c r="E903" s="78"/>
      <c r="F903" s="78"/>
      <c r="G903" s="78"/>
      <c r="H903" s="78"/>
      <c r="I903" s="78"/>
      <c r="J903" s="1"/>
    </row>
    <row r="904" spans="1:10" ht="30" customHeight="1" x14ac:dyDescent="0.25">
      <c r="A904" s="1"/>
      <c r="B904" s="78"/>
      <c r="C904" s="78"/>
      <c r="D904" s="78"/>
      <c r="E904" s="78"/>
      <c r="F904" s="78"/>
      <c r="G904" s="78"/>
      <c r="H904" s="78"/>
      <c r="I904" s="78"/>
      <c r="J904" s="1"/>
    </row>
    <row r="905" spans="1:10" ht="30" customHeight="1" x14ac:dyDescent="0.25">
      <c r="A905" s="1"/>
      <c r="B905" s="78"/>
      <c r="C905" s="78"/>
      <c r="D905" s="78"/>
      <c r="E905" s="78"/>
      <c r="F905" s="78"/>
      <c r="G905" s="78"/>
      <c r="H905" s="78"/>
      <c r="I905" s="78"/>
      <c r="J905" s="1"/>
    </row>
    <row r="906" spans="1:10" ht="30" customHeight="1" x14ac:dyDescent="0.25">
      <c r="A906" s="1"/>
      <c r="B906" s="78"/>
      <c r="C906" s="78"/>
      <c r="D906" s="78"/>
      <c r="E906" s="78"/>
      <c r="F906" s="78"/>
      <c r="G906" s="78"/>
      <c r="H906" s="78"/>
      <c r="I906" s="78"/>
      <c r="J906" s="1"/>
    </row>
    <row r="907" spans="1:10" ht="30" customHeight="1" x14ac:dyDescent="0.25">
      <c r="A907" s="1"/>
      <c r="B907" s="78"/>
      <c r="C907" s="78"/>
      <c r="D907" s="78"/>
      <c r="E907" s="78"/>
      <c r="F907" s="78"/>
      <c r="G907" s="78"/>
      <c r="H907" s="78"/>
      <c r="I907" s="78"/>
      <c r="J907" s="1"/>
    </row>
    <row r="908" spans="1:10" ht="30" customHeight="1" x14ac:dyDescent="0.25">
      <c r="A908" s="1"/>
      <c r="B908" s="78"/>
      <c r="C908" s="78"/>
      <c r="D908" s="78"/>
      <c r="E908" s="78"/>
      <c r="F908" s="78"/>
      <c r="G908" s="78"/>
      <c r="H908" s="78"/>
      <c r="I908" s="78"/>
      <c r="J908" s="1"/>
    </row>
    <row r="909" spans="1:10" ht="30" customHeight="1" x14ac:dyDescent="0.25">
      <c r="A909" s="1"/>
      <c r="B909" s="78"/>
      <c r="C909" s="78"/>
      <c r="D909" s="78"/>
      <c r="E909" s="78"/>
      <c r="F909" s="78"/>
      <c r="G909" s="78"/>
      <c r="H909" s="78"/>
      <c r="I909" s="78"/>
      <c r="J909" s="1"/>
    </row>
    <row r="910" spans="1:10" ht="30" customHeight="1" x14ac:dyDescent="0.25">
      <c r="A910" s="1"/>
      <c r="B910" s="78"/>
      <c r="C910" s="78"/>
      <c r="D910" s="78"/>
      <c r="E910" s="78"/>
      <c r="F910" s="78"/>
      <c r="G910" s="78"/>
      <c r="H910" s="78"/>
      <c r="I910" s="78"/>
      <c r="J910" s="1"/>
    </row>
    <row r="911" spans="1:10" ht="30" customHeight="1" x14ac:dyDescent="0.25">
      <c r="A911" s="1"/>
      <c r="B911" s="78"/>
      <c r="C911" s="78"/>
      <c r="D911" s="78"/>
      <c r="E911" s="78"/>
      <c r="F911" s="78"/>
      <c r="G911" s="78"/>
      <c r="H911" s="78"/>
      <c r="I911" s="78"/>
      <c r="J911" s="1"/>
    </row>
    <row r="912" spans="1:10" ht="30" customHeight="1" x14ac:dyDescent="0.25">
      <c r="A912" s="1"/>
      <c r="B912" s="78"/>
      <c r="C912" s="78"/>
      <c r="D912" s="78"/>
      <c r="E912" s="78"/>
      <c r="F912" s="78"/>
      <c r="G912" s="78"/>
      <c r="H912" s="78"/>
      <c r="I912" s="78"/>
      <c r="J912" s="1"/>
    </row>
    <row r="913" spans="1:10" ht="30" customHeight="1" x14ac:dyDescent="0.25">
      <c r="A913" s="1"/>
      <c r="B913" s="78"/>
      <c r="C913" s="78"/>
      <c r="D913" s="78"/>
      <c r="E913" s="78"/>
      <c r="F913" s="78"/>
      <c r="G913" s="78"/>
      <c r="H913" s="78"/>
      <c r="I913" s="78"/>
      <c r="J913" s="1"/>
    </row>
    <row r="914" spans="1:10" ht="30" customHeight="1" x14ac:dyDescent="0.25">
      <c r="A914" s="1"/>
      <c r="B914" s="78"/>
      <c r="C914" s="78"/>
      <c r="D914" s="78"/>
      <c r="E914" s="78"/>
      <c r="F914" s="78"/>
      <c r="G914" s="78"/>
      <c r="H914" s="78"/>
      <c r="I914" s="78"/>
      <c r="J914" s="1"/>
    </row>
    <row r="915" spans="1:10" ht="30" customHeight="1" x14ac:dyDescent="0.25">
      <c r="A915" s="1"/>
      <c r="B915" s="78"/>
      <c r="C915" s="78"/>
      <c r="D915" s="78"/>
      <c r="E915" s="78"/>
      <c r="F915" s="78"/>
      <c r="G915" s="78"/>
      <c r="H915" s="78"/>
      <c r="I915" s="78"/>
      <c r="J915" s="1"/>
    </row>
    <row r="916" spans="1:10" ht="30" customHeight="1" x14ac:dyDescent="0.25">
      <c r="A916" s="1"/>
      <c r="B916" s="78"/>
      <c r="C916" s="78"/>
      <c r="D916" s="78"/>
      <c r="E916" s="78"/>
      <c r="F916" s="78"/>
      <c r="G916" s="78"/>
      <c r="H916" s="78"/>
      <c r="I916" s="78"/>
      <c r="J916" s="1"/>
    </row>
    <row r="917" spans="1:10" ht="30" customHeight="1" x14ac:dyDescent="0.25">
      <c r="A917" s="1"/>
      <c r="B917" s="78"/>
      <c r="C917" s="78"/>
      <c r="D917" s="78"/>
      <c r="E917" s="78"/>
      <c r="F917" s="78"/>
      <c r="G917" s="78"/>
      <c r="H917" s="78"/>
      <c r="I917" s="78"/>
      <c r="J917" s="1"/>
    </row>
    <row r="918" spans="1:10" ht="30" customHeight="1" x14ac:dyDescent="0.25">
      <c r="A918" s="1"/>
      <c r="B918" s="78"/>
      <c r="C918" s="78"/>
      <c r="D918" s="78"/>
      <c r="E918" s="78"/>
      <c r="F918" s="78"/>
      <c r="G918" s="78"/>
      <c r="H918" s="78"/>
      <c r="I918" s="78"/>
      <c r="J918" s="1"/>
    </row>
    <row r="919" spans="1:10" ht="30" customHeight="1" x14ac:dyDescent="0.25">
      <c r="A919" s="1"/>
      <c r="B919" s="78"/>
      <c r="C919" s="78"/>
      <c r="D919" s="78"/>
      <c r="E919" s="78"/>
      <c r="F919" s="78"/>
      <c r="G919" s="78"/>
      <c r="H919" s="78"/>
      <c r="I919" s="78"/>
      <c r="J919" s="1"/>
    </row>
    <row r="920" spans="1:10" ht="30" customHeight="1" x14ac:dyDescent="0.25">
      <c r="A920" s="1"/>
      <c r="B920" s="78"/>
      <c r="C920" s="78"/>
      <c r="D920" s="78"/>
      <c r="E920" s="78"/>
      <c r="F920" s="78"/>
      <c r="G920" s="78"/>
      <c r="H920" s="78"/>
      <c r="I920" s="78"/>
      <c r="J920" s="1"/>
    </row>
    <row r="921" spans="1:10" ht="30" customHeight="1" x14ac:dyDescent="0.25">
      <c r="A921" s="1"/>
      <c r="B921" s="78"/>
      <c r="C921" s="78"/>
      <c r="D921" s="78"/>
      <c r="E921" s="78"/>
      <c r="F921" s="78"/>
      <c r="G921" s="78"/>
      <c r="H921" s="78"/>
      <c r="I921" s="78"/>
      <c r="J921" s="1"/>
    </row>
    <row r="922" spans="1:10" ht="30" customHeight="1" x14ac:dyDescent="0.25">
      <c r="A922" s="1"/>
      <c r="B922" s="78"/>
      <c r="C922" s="78"/>
      <c r="D922" s="78"/>
      <c r="E922" s="78"/>
      <c r="F922" s="78"/>
      <c r="G922" s="78"/>
      <c r="H922" s="78"/>
      <c r="I922" s="78"/>
      <c r="J922" s="1"/>
    </row>
    <row r="923" spans="1:10" ht="30" customHeight="1" x14ac:dyDescent="0.25">
      <c r="A923" s="1"/>
      <c r="B923" s="78"/>
      <c r="C923" s="78"/>
      <c r="D923" s="78"/>
      <c r="E923" s="78"/>
      <c r="F923" s="78"/>
      <c r="G923" s="78"/>
      <c r="H923" s="78"/>
      <c r="I923" s="78"/>
      <c r="J923" s="1"/>
    </row>
    <row r="924" spans="1:10" ht="30" customHeight="1" x14ac:dyDescent="0.25">
      <c r="A924" s="1"/>
      <c r="B924" s="78"/>
      <c r="C924" s="78"/>
      <c r="D924" s="78"/>
      <c r="E924" s="78"/>
      <c r="F924" s="78"/>
      <c r="G924" s="78"/>
      <c r="H924" s="78"/>
      <c r="I924" s="78"/>
      <c r="J924" s="1"/>
    </row>
    <row r="925" spans="1:10" ht="30" customHeight="1" x14ac:dyDescent="0.25">
      <c r="A925" s="1"/>
      <c r="B925" s="78"/>
      <c r="C925" s="78"/>
      <c r="D925" s="78"/>
      <c r="E925" s="78"/>
      <c r="F925" s="78"/>
      <c r="G925" s="78"/>
      <c r="H925" s="78"/>
      <c r="I925" s="78"/>
      <c r="J925" s="1"/>
    </row>
    <row r="926" spans="1:10" ht="30" customHeight="1" x14ac:dyDescent="0.25">
      <c r="A926" s="1"/>
      <c r="B926" s="78"/>
      <c r="C926" s="78"/>
      <c r="D926" s="78"/>
      <c r="E926" s="78"/>
      <c r="F926" s="78"/>
      <c r="G926" s="78"/>
      <c r="H926" s="78"/>
      <c r="I926" s="78"/>
      <c r="J926" s="1"/>
    </row>
    <row r="927" spans="1:10" ht="30" customHeight="1" x14ac:dyDescent="0.25">
      <c r="A927" s="1"/>
      <c r="B927" s="78"/>
      <c r="C927" s="78"/>
      <c r="D927" s="78"/>
      <c r="E927" s="78"/>
      <c r="F927" s="78"/>
      <c r="G927" s="78"/>
      <c r="H927" s="78"/>
      <c r="I927" s="78"/>
      <c r="J927" s="1"/>
    </row>
    <row r="928" spans="1:10" ht="30" customHeight="1" x14ac:dyDescent="0.25">
      <c r="A928" s="1"/>
      <c r="B928" s="78"/>
      <c r="C928" s="78"/>
      <c r="D928" s="78"/>
      <c r="E928" s="78"/>
      <c r="F928" s="78"/>
      <c r="G928" s="78"/>
      <c r="H928" s="78"/>
      <c r="I928" s="78"/>
      <c r="J928" s="1"/>
    </row>
    <row r="929" spans="1:10" ht="30" customHeight="1" x14ac:dyDescent="0.25">
      <c r="A929" s="1"/>
      <c r="B929" s="78"/>
      <c r="C929" s="78"/>
      <c r="D929" s="78"/>
      <c r="E929" s="78"/>
      <c r="F929" s="78"/>
      <c r="G929" s="78"/>
      <c r="H929" s="78"/>
      <c r="I929" s="78"/>
      <c r="J929" s="1"/>
    </row>
    <row r="930" spans="1:10" ht="30" customHeight="1" x14ac:dyDescent="0.25">
      <c r="A930" s="1"/>
      <c r="B930" s="78"/>
      <c r="C930" s="78"/>
      <c r="D930" s="78"/>
      <c r="E930" s="78"/>
      <c r="F930" s="78"/>
      <c r="G930" s="78"/>
      <c r="H930" s="78"/>
      <c r="I930" s="78"/>
      <c r="J930" s="1"/>
    </row>
    <row r="931" spans="1:10" ht="30" customHeight="1" x14ac:dyDescent="0.25">
      <c r="A931" s="1"/>
      <c r="B931" s="78"/>
      <c r="C931" s="78"/>
      <c r="D931" s="78"/>
      <c r="E931" s="78"/>
      <c r="F931" s="78"/>
      <c r="G931" s="78"/>
      <c r="H931" s="78"/>
      <c r="I931" s="78"/>
      <c r="J931" s="1"/>
    </row>
    <row r="932" spans="1:10" ht="30" customHeight="1" x14ac:dyDescent="0.25">
      <c r="A932" s="1"/>
      <c r="B932" s="78"/>
      <c r="C932" s="78"/>
      <c r="D932" s="78"/>
      <c r="E932" s="78"/>
      <c r="F932" s="78"/>
      <c r="G932" s="78"/>
      <c r="H932" s="78"/>
      <c r="I932" s="78"/>
      <c r="J932" s="1"/>
    </row>
    <row r="933" spans="1:10" ht="30" customHeight="1" x14ac:dyDescent="0.25">
      <c r="A933" s="1"/>
      <c r="B933" s="78"/>
      <c r="C933" s="78"/>
      <c r="D933" s="78"/>
      <c r="E933" s="78"/>
      <c r="F933" s="78"/>
      <c r="G933" s="78"/>
      <c r="H933" s="78"/>
      <c r="I933" s="78"/>
      <c r="J933" s="1"/>
    </row>
    <row r="934" spans="1:10" ht="30" customHeight="1" x14ac:dyDescent="0.25">
      <c r="A934" s="1"/>
      <c r="B934" s="78"/>
      <c r="C934" s="78"/>
      <c r="D934" s="78"/>
      <c r="E934" s="78"/>
      <c r="F934" s="78"/>
      <c r="G934" s="78"/>
      <c r="H934" s="78"/>
      <c r="I934" s="78"/>
      <c r="J934" s="1"/>
    </row>
    <row r="935" spans="1:10" ht="30" customHeight="1" x14ac:dyDescent="0.25">
      <c r="A935" s="1"/>
      <c r="B935" s="78"/>
      <c r="C935" s="78"/>
      <c r="D935" s="78"/>
      <c r="E935" s="78"/>
      <c r="F935" s="78"/>
      <c r="G935" s="78"/>
      <c r="H935" s="78"/>
      <c r="I935" s="78"/>
      <c r="J935" s="1"/>
    </row>
    <row r="936" spans="1:10" ht="30" customHeight="1" x14ac:dyDescent="0.25">
      <c r="A936" s="1"/>
      <c r="B936" s="78"/>
      <c r="C936" s="78"/>
      <c r="D936" s="78"/>
      <c r="E936" s="78"/>
      <c r="F936" s="78"/>
      <c r="G936" s="78"/>
      <c r="H936" s="78"/>
      <c r="I936" s="78"/>
      <c r="J936" s="1"/>
    </row>
    <row r="937" spans="1:10" ht="30" customHeight="1" x14ac:dyDescent="0.25">
      <c r="A937" s="1"/>
      <c r="B937" s="78"/>
      <c r="C937" s="78"/>
      <c r="D937" s="78"/>
      <c r="E937" s="78"/>
      <c r="F937" s="78"/>
      <c r="G937" s="78"/>
      <c r="H937" s="78"/>
      <c r="I937" s="78"/>
      <c r="J937" s="1"/>
    </row>
    <row r="938" spans="1:10" ht="30" customHeight="1" x14ac:dyDescent="0.25">
      <c r="A938" s="1"/>
      <c r="B938" s="78"/>
      <c r="C938" s="78"/>
      <c r="D938" s="78"/>
      <c r="E938" s="78"/>
      <c r="F938" s="78"/>
      <c r="G938" s="78"/>
      <c r="H938" s="78"/>
      <c r="I938" s="78"/>
      <c r="J938" s="1"/>
    </row>
    <row r="939" spans="1:10" ht="30" customHeight="1" x14ac:dyDescent="0.25">
      <c r="A939" s="1"/>
      <c r="B939" s="78"/>
      <c r="C939" s="78"/>
      <c r="D939" s="78"/>
      <c r="E939" s="78"/>
      <c r="F939" s="78"/>
      <c r="G939" s="78"/>
      <c r="H939" s="78"/>
      <c r="I939" s="78"/>
      <c r="J939" s="1"/>
    </row>
    <row r="940" spans="1:10" ht="30" customHeight="1" x14ac:dyDescent="0.25">
      <c r="A940" s="1"/>
      <c r="B940" s="78"/>
      <c r="C940" s="78"/>
      <c r="D940" s="78"/>
      <c r="E940" s="78"/>
      <c r="F940" s="78"/>
      <c r="G940" s="78"/>
      <c r="H940" s="78"/>
      <c r="I940" s="78"/>
      <c r="J940" s="1"/>
    </row>
    <row r="941" spans="1:10" ht="30" customHeight="1" x14ac:dyDescent="0.25">
      <c r="A941" s="1"/>
      <c r="B941" s="78"/>
      <c r="C941" s="78"/>
      <c r="D941" s="78"/>
      <c r="E941" s="78"/>
      <c r="F941" s="78"/>
      <c r="G941" s="78"/>
      <c r="H941" s="78"/>
      <c r="I941" s="78"/>
      <c r="J941" s="1"/>
    </row>
    <row r="942" spans="1:10" ht="30" customHeight="1" x14ac:dyDescent="0.25">
      <c r="A942" s="1"/>
      <c r="B942" s="78"/>
      <c r="C942" s="78"/>
      <c r="D942" s="78"/>
      <c r="E942" s="78"/>
      <c r="F942" s="78"/>
      <c r="G942" s="78"/>
      <c r="H942" s="78"/>
      <c r="I942" s="78"/>
      <c r="J942" s="1"/>
    </row>
    <row r="943" spans="1:10" ht="30" customHeight="1" x14ac:dyDescent="0.25">
      <c r="A943" s="1"/>
      <c r="B943" s="78"/>
      <c r="C943" s="78"/>
      <c r="D943" s="78"/>
      <c r="E943" s="78"/>
      <c r="F943" s="78"/>
      <c r="G943" s="78"/>
      <c r="H943" s="78"/>
      <c r="I943" s="78"/>
      <c r="J943" s="1"/>
    </row>
    <row r="944" spans="1:10" ht="30" customHeight="1" x14ac:dyDescent="0.25">
      <c r="A944" s="1"/>
      <c r="B944" s="78"/>
      <c r="C944" s="78"/>
      <c r="D944" s="78"/>
      <c r="E944" s="78"/>
      <c r="F944" s="78"/>
      <c r="G944" s="78"/>
      <c r="H944" s="78"/>
      <c r="I944" s="78"/>
      <c r="J944" s="1"/>
    </row>
    <row r="945" spans="1:10" ht="30" customHeight="1" x14ac:dyDescent="0.25">
      <c r="A945" s="1"/>
      <c r="B945" s="78"/>
      <c r="C945" s="78"/>
      <c r="D945" s="78"/>
      <c r="E945" s="78"/>
      <c r="F945" s="78"/>
      <c r="G945" s="78"/>
      <c r="H945" s="78"/>
      <c r="I945" s="78"/>
      <c r="J945" s="1"/>
    </row>
    <row r="946" spans="1:10" ht="30" customHeight="1" x14ac:dyDescent="0.25">
      <c r="A946" s="1"/>
      <c r="B946" s="78"/>
      <c r="C946" s="78"/>
      <c r="D946" s="78"/>
      <c r="E946" s="78"/>
      <c r="F946" s="78"/>
      <c r="G946" s="78"/>
      <c r="H946" s="78"/>
      <c r="I946" s="78"/>
      <c r="J946" s="1"/>
    </row>
    <row r="947" spans="1:10" ht="30" customHeight="1" x14ac:dyDescent="0.25">
      <c r="A947" s="1"/>
      <c r="B947" s="78"/>
      <c r="C947" s="78"/>
      <c r="D947" s="78"/>
      <c r="E947" s="78"/>
      <c r="F947" s="78"/>
      <c r="G947" s="78"/>
      <c r="H947" s="78"/>
      <c r="I947" s="78"/>
      <c r="J947" s="1"/>
    </row>
    <row r="948" spans="1:10" ht="30" customHeight="1" x14ac:dyDescent="0.25">
      <c r="A948" s="1"/>
      <c r="B948" s="78"/>
      <c r="C948" s="78"/>
      <c r="D948" s="78"/>
      <c r="E948" s="78"/>
      <c r="F948" s="78"/>
      <c r="G948" s="78"/>
      <c r="H948" s="78"/>
      <c r="I948" s="78"/>
      <c r="J948" s="1"/>
    </row>
    <row r="949" spans="1:10" ht="30" customHeight="1" x14ac:dyDescent="0.25">
      <c r="A949" s="1"/>
      <c r="B949" s="78"/>
      <c r="C949" s="78"/>
      <c r="D949" s="78"/>
      <c r="E949" s="78"/>
      <c r="F949" s="78"/>
      <c r="G949" s="78"/>
      <c r="H949" s="78"/>
      <c r="I949" s="78"/>
      <c r="J949" s="1"/>
    </row>
    <row r="950" spans="1:10" ht="30" customHeight="1" x14ac:dyDescent="0.25">
      <c r="A950" s="1"/>
      <c r="B950" s="78"/>
      <c r="C950" s="78"/>
      <c r="D950" s="78"/>
      <c r="E950" s="78"/>
      <c r="F950" s="78"/>
      <c r="G950" s="78"/>
      <c r="H950" s="78"/>
      <c r="I950" s="78"/>
      <c r="J950" s="1"/>
    </row>
    <row r="951" spans="1:10" ht="30" customHeight="1" x14ac:dyDescent="0.25">
      <c r="A951" s="1"/>
      <c r="B951" s="78"/>
      <c r="C951" s="78"/>
      <c r="D951" s="78"/>
      <c r="E951" s="78"/>
      <c r="F951" s="78"/>
      <c r="G951" s="78"/>
      <c r="H951" s="78"/>
      <c r="I951" s="78"/>
      <c r="J951" s="1"/>
    </row>
    <row r="952" spans="1:10" ht="30" customHeight="1" x14ac:dyDescent="0.25">
      <c r="A952" s="1"/>
      <c r="B952" s="78"/>
      <c r="C952" s="78"/>
      <c r="D952" s="78"/>
      <c r="E952" s="78"/>
      <c r="F952" s="78"/>
      <c r="G952" s="78"/>
      <c r="H952" s="78"/>
      <c r="I952" s="78"/>
      <c r="J952" s="1"/>
    </row>
    <row r="953" spans="1:10" ht="30" customHeight="1" x14ac:dyDescent="0.25">
      <c r="A953" s="1"/>
      <c r="B953" s="78"/>
      <c r="C953" s="78"/>
      <c r="D953" s="78"/>
      <c r="E953" s="78"/>
      <c r="F953" s="78"/>
      <c r="G953" s="78"/>
      <c r="H953" s="78"/>
      <c r="I953" s="78"/>
      <c r="J953" s="1"/>
    </row>
    <row r="954" spans="1:10" ht="30" customHeight="1" x14ac:dyDescent="0.25">
      <c r="A954" s="1"/>
      <c r="B954" s="78"/>
      <c r="C954" s="78"/>
      <c r="D954" s="78"/>
      <c r="E954" s="78"/>
      <c r="F954" s="78"/>
      <c r="G954" s="78"/>
      <c r="H954" s="78"/>
      <c r="I954" s="78"/>
      <c r="J954" s="1"/>
    </row>
    <row r="955" spans="1:10" ht="30" customHeight="1" x14ac:dyDescent="0.25">
      <c r="A955" s="1"/>
      <c r="B955" s="78"/>
      <c r="C955" s="78"/>
      <c r="D955" s="78"/>
      <c r="E955" s="78"/>
      <c r="F955" s="78"/>
      <c r="G955" s="78"/>
      <c r="H955" s="78"/>
      <c r="I955" s="78"/>
      <c r="J955" s="1"/>
    </row>
    <row r="956" spans="1:10" ht="30" customHeight="1" x14ac:dyDescent="0.25">
      <c r="A956" s="1"/>
      <c r="B956" s="78"/>
      <c r="C956" s="78"/>
      <c r="D956" s="78"/>
      <c r="E956" s="78"/>
      <c r="F956" s="78"/>
      <c r="G956" s="78"/>
      <c r="H956" s="78"/>
      <c r="I956" s="78"/>
      <c r="J956" s="1"/>
    </row>
    <row r="957" spans="1:10" ht="30" customHeight="1" x14ac:dyDescent="0.25">
      <c r="A957" s="1"/>
      <c r="B957" s="78"/>
      <c r="C957" s="78"/>
      <c r="D957" s="78"/>
      <c r="E957" s="78"/>
      <c r="F957" s="78"/>
      <c r="G957" s="78"/>
      <c r="H957" s="78"/>
      <c r="I957" s="78"/>
      <c r="J957" s="1"/>
    </row>
    <row r="958" spans="1:10" ht="30" customHeight="1" x14ac:dyDescent="0.25">
      <c r="A958" s="1"/>
      <c r="B958" s="78"/>
      <c r="C958" s="78"/>
      <c r="D958" s="78"/>
      <c r="E958" s="78"/>
      <c r="F958" s="78"/>
      <c r="G958" s="78"/>
      <c r="H958" s="78"/>
      <c r="I958" s="78"/>
      <c r="J958" s="1"/>
    </row>
    <row r="959" spans="1:10" ht="30" customHeight="1" x14ac:dyDescent="0.25">
      <c r="A959" s="1"/>
      <c r="B959" s="78"/>
      <c r="C959" s="78"/>
      <c r="D959" s="78"/>
      <c r="E959" s="78"/>
      <c r="F959" s="78"/>
      <c r="G959" s="78"/>
      <c r="H959" s="78"/>
      <c r="I959" s="78"/>
      <c r="J959" s="1"/>
    </row>
    <row r="960" spans="1:10" ht="30" customHeight="1" x14ac:dyDescent="0.25">
      <c r="A960" s="1"/>
      <c r="B960" s="78"/>
      <c r="C960" s="78"/>
      <c r="D960" s="78"/>
      <c r="E960" s="78"/>
      <c r="F960" s="78"/>
      <c r="G960" s="78"/>
      <c r="H960" s="78"/>
      <c r="I960" s="78"/>
      <c r="J960" s="1"/>
    </row>
    <row r="961" spans="1:10" ht="30" customHeight="1" x14ac:dyDescent="0.25">
      <c r="A961" s="1"/>
      <c r="B961" s="78"/>
      <c r="C961" s="78"/>
      <c r="D961" s="78"/>
      <c r="E961" s="78"/>
      <c r="F961" s="78"/>
      <c r="G961" s="78"/>
      <c r="H961" s="78"/>
      <c r="I961" s="78"/>
      <c r="J961" s="1"/>
    </row>
    <row r="962" spans="1:10" ht="30" customHeight="1" x14ac:dyDescent="0.25">
      <c r="A962" s="1"/>
      <c r="B962" s="78"/>
      <c r="C962" s="78"/>
      <c r="D962" s="78"/>
      <c r="E962" s="78"/>
      <c r="F962" s="78"/>
      <c r="G962" s="78"/>
      <c r="H962" s="78"/>
      <c r="I962" s="78"/>
      <c r="J962" s="1"/>
    </row>
    <row r="963" spans="1:10" ht="30" customHeight="1" x14ac:dyDescent="0.25">
      <c r="A963" s="1"/>
      <c r="B963" s="78"/>
      <c r="C963" s="78"/>
      <c r="D963" s="78"/>
      <c r="E963" s="78"/>
      <c r="F963" s="78"/>
      <c r="G963" s="78"/>
      <c r="H963" s="78"/>
      <c r="I963" s="78"/>
      <c r="J963" s="1"/>
    </row>
    <row r="964" spans="1:10" ht="30" customHeight="1" x14ac:dyDescent="0.25">
      <c r="A964" s="1"/>
      <c r="B964" s="78"/>
      <c r="C964" s="78"/>
      <c r="D964" s="78"/>
      <c r="E964" s="78"/>
      <c r="F964" s="78"/>
      <c r="G964" s="78"/>
      <c r="H964" s="78"/>
      <c r="I964" s="78"/>
      <c r="J964" s="1"/>
    </row>
    <row r="965" spans="1:10" ht="30" customHeight="1" x14ac:dyDescent="0.25">
      <c r="A965" s="1"/>
      <c r="B965" s="78"/>
      <c r="C965" s="78"/>
      <c r="D965" s="78"/>
      <c r="E965" s="78"/>
      <c r="F965" s="78"/>
      <c r="G965" s="78"/>
      <c r="H965" s="78"/>
      <c r="I965" s="78"/>
      <c r="J965" s="1"/>
    </row>
    <row r="966" spans="1:10" ht="30" customHeight="1" x14ac:dyDescent="0.25">
      <c r="A966" s="1"/>
      <c r="B966" s="78"/>
      <c r="C966" s="78"/>
      <c r="D966" s="78"/>
      <c r="E966" s="78"/>
      <c r="F966" s="78"/>
      <c r="G966" s="78"/>
      <c r="H966" s="78"/>
      <c r="I966" s="78"/>
      <c r="J966" s="1"/>
    </row>
    <row r="967" spans="1:10" ht="30" customHeight="1" x14ac:dyDescent="0.25">
      <c r="A967" s="1"/>
      <c r="B967" s="78"/>
      <c r="C967" s="78"/>
      <c r="D967" s="78"/>
      <c r="E967" s="78"/>
      <c r="F967" s="78"/>
      <c r="G967" s="78"/>
      <c r="H967" s="78"/>
      <c r="I967" s="78"/>
      <c r="J967" s="1"/>
    </row>
    <row r="968" spans="1:10" ht="30" customHeight="1" x14ac:dyDescent="0.25">
      <c r="A968" s="1"/>
      <c r="F968" s="78"/>
      <c r="G968" s="78"/>
      <c r="H968" s="78"/>
      <c r="I968" s="78"/>
      <c r="J968" s="1"/>
    </row>
    <row r="969" spans="1:10" ht="30" customHeight="1" x14ac:dyDescent="0.25">
      <c r="A969" s="1"/>
      <c r="J969" s="1"/>
    </row>
    <row r="970" spans="1:10" ht="30" customHeight="1" x14ac:dyDescent="0.25">
      <c r="A970" s="1"/>
      <c r="J970" s="1"/>
    </row>
    <row r="971" spans="1:10" ht="30" customHeight="1" x14ac:dyDescent="0.25">
      <c r="A971" s="1"/>
      <c r="J971" s="1"/>
    </row>
    <row r="972" spans="1:10" ht="30" customHeight="1" x14ac:dyDescent="0.25">
      <c r="A972" s="1"/>
      <c r="J972" s="1"/>
    </row>
    <row r="973" spans="1:10" ht="30" customHeight="1" x14ac:dyDescent="0.25">
      <c r="A973" s="1"/>
      <c r="J973" s="1"/>
    </row>
    <row r="974" spans="1:10" ht="30" customHeight="1" x14ac:dyDescent="0.25">
      <c r="A974" s="1"/>
      <c r="J974" s="1"/>
    </row>
    <row r="975" spans="1:10" ht="30" customHeight="1" x14ac:dyDescent="0.25">
      <c r="A975" s="1"/>
      <c r="J975" s="1"/>
    </row>
    <row r="976" spans="1:10" ht="30" customHeight="1" x14ac:dyDescent="0.25">
      <c r="A976" s="1"/>
      <c r="J976" s="1"/>
    </row>
    <row r="977" spans="1:10" ht="30" customHeight="1" x14ac:dyDescent="0.25">
      <c r="A977" s="1"/>
      <c r="J977" s="1"/>
    </row>
    <row r="978" spans="1:10" ht="30" customHeight="1" x14ac:dyDescent="0.25">
      <c r="A978" s="1"/>
      <c r="J978" s="1"/>
    </row>
    <row r="979" spans="1:10" ht="30" customHeight="1" x14ac:dyDescent="0.25">
      <c r="A979" s="1"/>
      <c r="J979" s="1"/>
    </row>
    <row r="980" spans="1:10" ht="30" customHeight="1" x14ac:dyDescent="0.25">
      <c r="A980" s="1"/>
      <c r="J980" s="1"/>
    </row>
    <row r="981" spans="1:10" ht="30" customHeight="1" x14ac:dyDescent="0.25">
      <c r="A981" s="1"/>
      <c r="J981" s="1"/>
    </row>
    <row r="982" spans="1:10" ht="30" customHeight="1" x14ac:dyDescent="0.25">
      <c r="A982" s="1"/>
      <c r="J982" s="1"/>
    </row>
    <row r="983" spans="1:10" ht="30" customHeight="1" x14ac:dyDescent="0.25">
      <c r="A983" s="1"/>
      <c r="J983" s="1"/>
    </row>
    <row r="984" spans="1:10" ht="30" customHeight="1" x14ac:dyDescent="0.25">
      <c r="A984" s="1"/>
      <c r="J984" s="1"/>
    </row>
    <row r="985" spans="1:10" ht="30" customHeight="1" x14ac:dyDescent="0.25">
      <c r="A985" s="1"/>
      <c r="J985" s="1"/>
    </row>
    <row r="986" spans="1:10" ht="30" customHeight="1" x14ac:dyDescent="0.25">
      <c r="A986" s="1"/>
      <c r="J986" s="1"/>
    </row>
    <row r="987" spans="1:10" ht="30" customHeight="1" x14ac:dyDescent="0.25">
      <c r="A987" s="1"/>
      <c r="J987" s="1"/>
    </row>
    <row r="988" spans="1:10" ht="30" customHeight="1" x14ac:dyDescent="0.25">
      <c r="A988" s="1"/>
      <c r="J988" s="1"/>
    </row>
    <row r="989" spans="1:10" ht="30" customHeight="1" x14ac:dyDescent="0.25">
      <c r="A989" s="1"/>
      <c r="J989" s="1"/>
    </row>
    <row r="990" spans="1:10" ht="30" customHeight="1" x14ac:dyDescent="0.25">
      <c r="A990" s="1"/>
      <c r="J990" s="1"/>
    </row>
    <row r="991" spans="1:10" ht="30" customHeight="1" x14ac:dyDescent="0.25">
      <c r="A991" s="1"/>
      <c r="J991" s="1"/>
    </row>
    <row r="992" spans="1:10" ht="30" customHeight="1" x14ac:dyDescent="0.25">
      <c r="A992" s="1"/>
      <c r="J992" s="1"/>
    </row>
    <row r="993" spans="1:10" ht="30" customHeight="1" x14ac:dyDescent="0.25">
      <c r="A993" s="1"/>
      <c r="J993" s="1"/>
    </row>
    <row r="994" spans="1:10" ht="30" customHeight="1" x14ac:dyDescent="0.25">
      <c r="A994" s="1"/>
      <c r="J994" s="1"/>
    </row>
    <row r="995" spans="1:10" ht="30" customHeight="1" x14ac:dyDescent="0.25">
      <c r="A995" s="1"/>
      <c r="J995" s="1"/>
    </row>
    <row r="996" spans="1:10" ht="30" customHeight="1" x14ac:dyDescent="0.25">
      <c r="A996" s="1"/>
      <c r="J996" s="1"/>
    </row>
    <row r="997" spans="1:10" ht="30" customHeight="1" x14ac:dyDescent="0.25">
      <c r="A997" s="1"/>
      <c r="J997" s="1"/>
    </row>
    <row r="998" spans="1:10" ht="30" customHeight="1" x14ac:dyDescent="0.25">
      <c r="A998" s="1"/>
      <c r="J998" s="1"/>
    </row>
    <row r="999" spans="1:10" ht="30" customHeight="1" x14ac:dyDescent="0.25">
      <c r="A999" s="1"/>
      <c r="J999" s="1"/>
    </row>
    <row r="1000" spans="1:10" ht="30" customHeight="1" x14ac:dyDescent="0.25">
      <c r="A1000" s="1"/>
      <c r="J1000" s="1"/>
    </row>
    <row r="1001" spans="1:10" x14ac:dyDescent="0.25">
      <c r="A1001" s="1"/>
      <c r="J1001" s="1"/>
    </row>
    <row r="1002" spans="1:10" x14ac:dyDescent="0.25">
      <c r="A1002" s="1"/>
      <c r="J1002" s="1"/>
    </row>
    <row r="1003" spans="1:10" x14ac:dyDescent="0.25">
      <c r="A1003" s="1"/>
      <c r="J1003" s="1"/>
    </row>
    <row r="1004" spans="1:10" x14ac:dyDescent="0.25">
      <c r="A1004" s="1"/>
      <c r="J1004" s="1"/>
    </row>
    <row r="1005" spans="1:10" x14ac:dyDescent="0.25">
      <c r="A1005" s="1"/>
      <c r="J1005" s="1"/>
    </row>
    <row r="1006" spans="1:10" x14ac:dyDescent="0.25">
      <c r="A1006" s="1"/>
      <c r="J1006" s="1"/>
    </row>
    <row r="1007" spans="1:10" x14ac:dyDescent="0.25">
      <c r="J1007" s="1"/>
    </row>
  </sheetData>
  <sheetProtection algorithmName="SHA-512" hashValue="BIrvTTYvBJdGE7ocYRIPiijLo+U6Dfdq7vGSkmxjf9tB+ONmJ/MFaDlSoLhJtSMrNDM/qja+WuJ+sRck/pJFrw==" saltValue="lX2ujYwwuBZAfv3vxSkr0A==" spinCount="100000" sheet="1" objects="1" scenarios="1" selectLockedCells="1"/>
  <mergeCells count="1">
    <mergeCell ref="B1:J4"/>
  </mergeCells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BEFF3-D949-4C3E-96DC-851BEB0A8466}">
  <sheetPr codeName="Tabelle14"/>
  <dimension ref="A1:B8"/>
  <sheetViews>
    <sheetView zoomScaleNormal="100" workbookViewId="0">
      <selection activeCell="B5" sqref="B5"/>
    </sheetView>
  </sheetViews>
  <sheetFormatPr baseColWidth="10" defaultRowHeight="15" x14ac:dyDescent="0.25"/>
  <cols>
    <col min="1" max="1" width="16" customWidth="1"/>
    <col min="2" max="2" width="15.140625" bestFit="1" customWidth="1"/>
  </cols>
  <sheetData>
    <row r="1" spans="1:2" x14ac:dyDescent="0.25">
      <c r="A1" s="122" t="s">
        <v>224</v>
      </c>
      <c r="B1" s="123">
        <f ca="1">NOW()</f>
        <v>45666.940744328705</v>
      </c>
    </row>
    <row r="3" spans="1:2" x14ac:dyDescent="0.25">
      <c r="A3" s="124" t="s">
        <v>242</v>
      </c>
      <c r="B3" s="122" t="s">
        <v>339</v>
      </c>
    </row>
    <row r="4" spans="1:2" x14ac:dyDescent="0.25">
      <c r="A4" s="124" t="s">
        <v>243</v>
      </c>
      <c r="B4" s="122" t="s">
        <v>339</v>
      </c>
    </row>
    <row r="5" spans="1:2" x14ac:dyDescent="0.25">
      <c r="A5" s="124" t="s">
        <v>244</v>
      </c>
      <c r="B5" s="122" t="s">
        <v>339</v>
      </c>
    </row>
    <row r="6" spans="1:2" x14ac:dyDescent="0.25">
      <c r="A6" s="124" t="s">
        <v>245</v>
      </c>
      <c r="B6" s="122" t="s">
        <v>339</v>
      </c>
    </row>
    <row r="7" spans="1:2" x14ac:dyDescent="0.25">
      <c r="A7" s="124" t="s">
        <v>247</v>
      </c>
      <c r="B7" s="122" t="s">
        <v>339</v>
      </c>
    </row>
    <row r="8" spans="1:2" x14ac:dyDescent="0.25">
      <c r="A8" s="124" t="s">
        <v>246</v>
      </c>
      <c r="B8" s="125">
        <v>45666.940328240744</v>
      </c>
    </row>
  </sheetData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6ACB2-9E2F-446D-98E1-C0A8CB423BDD}">
  <sheetPr codeName="Tabelle18"/>
  <dimension ref="A1"/>
  <sheetViews>
    <sheetView showRowColHeaders="0" zoomScaleNormal="100" workbookViewId="0"/>
  </sheetViews>
  <sheetFormatPr baseColWidth="10" defaultColWidth="7" defaultRowHeight="15" x14ac:dyDescent="0.25"/>
  <cols>
    <col min="1" max="16384" width="7" style="7"/>
  </cols>
  <sheetData/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A27EB-225D-4FE2-9C75-19D5DBB2A862}">
  <sheetPr codeName="Tabelle6"/>
  <dimension ref="A1:B8"/>
  <sheetViews>
    <sheetView topLeftCell="A6" zoomScaleNormal="100" workbookViewId="0">
      <selection activeCell="B19" sqref="B19"/>
    </sheetView>
  </sheetViews>
  <sheetFormatPr baseColWidth="10" defaultColWidth="31.140625" defaultRowHeight="15" x14ac:dyDescent="0.25"/>
  <sheetData>
    <row r="1" spans="1:2" s="6" customFormat="1" ht="23.25" customHeight="1" x14ac:dyDescent="0.35">
      <c r="A1" s="186" t="s">
        <v>3</v>
      </c>
      <c r="B1" s="186"/>
    </row>
    <row r="2" spans="1:2" x14ac:dyDescent="0.25">
      <c r="A2">
        <v>1</v>
      </c>
      <c r="B2" t="s">
        <v>2</v>
      </c>
    </row>
    <row r="3" spans="1:2" x14ac:dyDescent="0.25">
      <c r="A3">
        <v>2</v>
      </c>
      <c r="B3" t="s">
        <v>4</v>
      </c>
    </row>
    <row r="4" spans="1:2" x14ac:dyDescent="0.25">
      <c r="A4">
        <v>3</v>
      </c>
      <c r="B4" t="s">
        <v>5</v>
      </c>
    </row>
    <row r="5" spans="1:2" x14ac:dyDescent="0.25">
      <c r="A5">
        <v>4</v>
      </c>
      <c r="B5" t="s">
        <v>6</v>
      </c>
    </row>
    <row r="6" spans="1:2" x14ac:dyDescent="0.25">
      <c r="A6">
        <v>5</v>
      </c>
      <c r="B6" t="s">
        <v>7</v>
      </c>
    </row>
    <row r="7" spans="1:2" x14ac:dyDescent="0.25">
      <c r="A7">
        <v>6</v>
      </c>
      <c r="B7" t="s">
        <v>4</v>
      </c>
    </row>
    <row r="8" spans="1:2" x14ac:dyDescent="0.25">
      <c r="A8">
        <v>7</v>
      </c>
      <c r="B8" t="s">
        <v>2</v>
      </c>
    </row>
  </sheetData>
  <mergeCells count="1">
    <mergeCell ref="A1:B1"/>
  </mergeCell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82073-A229-4C1C-9B0D-0DD1B75E67DA}">
  <sheetPr codeName="Tabelle12"/>
  <dimension ref="A1:J1007"/>
  <sheetViews>
    <sheetView showRowColHeaders="0" zoomScaleNormal="100" workbookViewId="0">
      <selection activeCell="E10" sqref="E10"/>
    </sheetView>
  </sheetViews>
  <sheetFormatPr baseColWidth="10" defaultRowHeight="15" x14ac:dyDescent="0.25"/>
  <cols>
    <col min="1" max="1" width="10.42578125" style="80" customWidth="1"/>
    <col min="2" max="2" width="45.28515625" style="80" customWidth="1"/>
    <col min="3" max="3" width="12.140625" style="80" customWidth="1"/>
    <col min="4" max="4" width="10.85546875" style="80" customWidth="1"/>
    <col min="5" max="6" width="45.28515625" style="80" customWidth="1"/>
    <col min="7" max="9" width="22.7109375" style="80" customWidth="1"/>
    <col min="10" max="12" width="41.42578125" style="80" customWidth="1"/>
    <col min="13" max="16384" width="11.42578125" style="80"/>
  </cols>
  <sheetData>
    <row r="1" spans="1:10" ht="15" customHeight="1" x14ac:dyDescent="0.25">
      <c r="A1" s="7"/>
      <c r="B1" s="184" t="s">
        <v>159</v>
      </c>
      <c r="C1" s="184"/>
      <c r="D1" s="184"/>
      <c r="E1" s="184"/>
      <c r="F1" s="184"/>
      <c r="G1" s="184"/>
      <c r="H1" s="184"/>
      <c r="I1" s="184"/>
      <c r="J1" s="184"/>
    </row>
    <row r="2" spans="1:10" ht="15" customHeight="1" x14ac:dyDescent="0.25">
      <c r="A2" s="7"/>
      <c r="B2" s="184"/>
      <c r="C2" s="184"/>
      <c r="D2" s="184"/>
      <c r="E2" s="184"/>
      <c r="F2" s="184"/>
      <c r="G2" s="184"/>
      <c r="H2" s="184"/>
      <c r="I2" s="184"/>
      <c r="J2" s="184"/>
    </row>
    <row r="3" spans="1:10" ht="15" customHeight="1" x14ac:dyDescent="0.25">
      <c r="A3" s="7"/>
      <c r="B3" s="184"/>
      <c r="C3" s="184"/>
      <c r="D3" s="184"/>
      <c r="E3" s="184"/>
      <c r="F3" s="184"/>
      <c r="G3" s="184"/>
      <c r="H3" s="184"/>
      <c r="I3" s="184"/>
      <c r="J3" s="184"/>
    </row>
    <row r="4" spans="1:10" ht="15" customHeight="1" x14ac:dyDescent="0.25">
      <c r="A4" s="7"/>
      <c r="B4" s="184"/>
      <c r="C4" s="184"/>
      <c r="D4" s="184"/>
      <c r="E4" s="184"/>
      <c r="F4" s="184"/>
      <c r="G4" s="184"/>
      <c r="H4" s="184"/>
      <c r="I4" s="184"/>
      <c r="J4" s="184"/>
    </row>
    <row r="5" spans="1:10" x14ac:dyDescent="0.25">
      <c r="A5" s="120"/>
      <c r="B5" s="120"/>
      <c r="C5" s="120"/>
      <c r="D5" s="120"/>
      <c r="E5" s="120"/>
      <c r="F5" s="120"/>
      <c r="G5" s="120"/>
      <c r="H5" s="120"/>
      <c r="I5" s="120"/>
      <c r="J5" s="78"/>
    </row>
    <row r="6" spans="1:10" ht="15" customHeight="1" x14ac:dyDescent="0.25">
      <c r="A6" s="78"/>
      <c r="B6" s="187" t="s">
        <v>160</v>
      </c>
      <c r="C6" s="187"/>
      <c r="D6" s="78"/>
      <c r="E6" s="187" t="s">
        <v>163</v>
      </c>
      <c r="F6" s="187"/>
      <c r="G6" s="116" t="s">
        <v>161</v>
      </c>
      <c r="H6" s="117">
        <v>45666.936049999997</v>
      </c>
      <c r="I6" s="118">
        <f ca="1">NOW()</f>
        <v>45666.940744328705</v>
      </c>
      <c r="J6" s="78"/>
    </row>
    <row r="7" spans="1:10" ht="15" customHeight="1" x14ac:dyDescent="0.25">
      <c r="A7" s="78"/>
      <c r="B7" s="187"/>
      <c r="C7" s="187"/>
      <c r="D7" s="78"/>
      <c r="E7" s="187"/>
      <c r="F7" s="187"/>
      <c r="G7" s="116" t="s">
        <v>162</v>
      </c>
      <c r="H7" s="117">
        <v>45666.940737847224</v>
      </c>
      <c r="I7" s="78" t="s">
        <v>166</v>
      </c>
      <c r="J7" s="78"/>
    </row>
    <row r="8" spans="1:10" ht="28.5" x14ac:dyDescent="0.25">
      <c r="A8" s="78"/>
      <c r="B8" s="79"/>
      <c r="C8" s="121"/>
      <c r="D8" s="78"/>
      <c r="E8" s="79"/>
      <c r="F8" s="121"/>
      <c r="G8" s="111"/>
      <c r="H8" s="119">
        <f>H7-H6</f>
        <v>4.6878472276148386E-3</v>
      </c>
      <c r="I8" s="111"/>
      <c r="J8" s="111"/>
    </row>
    <row r="9" spans="1:10" ht="45" customHeight="1" x14ac:dyDescent="0.35">
      <c r="A9" s="78"/>
      <c r="B9" s="81" t="s">
        <v>165</v>
      </c>
      <c r="C9" s="78"/>
      <c r="D9" s="111"/>
      <c r="E9" s="81" t="s">
        <v>165</v>
      </c>
      <c r="F9" s="81" t="s">
        <v>164</v>
      </c>
      <c r="G9" s="111"/>
      <c r="H9" s="111"/>
      <c r="I9" s="111"/>
      <c r="J9" s="111"/>
    </row>
    <row r="10" spans="1:10" ht="30" customHeight="1" x14ac:dyDescent="0.25">
      <c r="A10" s="78"/>
      <c r="B10" s="194"/>
      <c r="C10" s="78"/>
      <c r="D10" s="111"/>
      <c r="E10" s="194"/>
      <c r="F10" s="195"/>
      <c r="G10" s="111"/>
      <c r="H10" s="111"/>
      <c r="I10" s="111"/>
      <c r="J10" s="111"/>
    </row>
    <row r="11" spans="1:10" ht="30" customHeight="1" x14ac:dyDescent="0.25">
      <c r="A11" s="78"/>
      <c r="B11" s="114">
        <v>45666.936049999997</v>
      </c>
      <c r="C11" s="78"/>
      <c r="D11" s="78"/>
      <c r="E11" s="114">
        <v>45666.940737847224</v>
      </c>
      <c r="F11" s="115">
        <v>4.6878472276148386E-3</v>
      </c>
      <c r="G11" s="78"/>
      <c r="H11" s="111"/>
      <c r="I11" s="111"/>
      <c r="J11" s="111"/>
    </row>
    <row r="12" spans="1:10" ht="30" customHeight="1" x14ac:dyDescent="0.25">
      <c r="A12" s="78"/>
      <c r="B12" s="114">
        <v>45583.963564351849</v>
      </c>
      <c r="C12" s="78"/>
      <c r="D12" s="78"/>
      <c r="E12" s="114">
        <v>45584.712021064814</v>
      </c>
      <c r="F12" s="115">
        <v>0.7484567129649804</v>
      </c>
      <c r="G12" s="78"/>
      <c r="H12" s="111"/>
      <c r="I12" s="111"/>
      <c r="J12" s="111"/>
    </row>
    <row r="13" spans="1:10" ht="30" customHeight="1" x14ac:dyDescent="0.25">
      <c r="A13" s="78"/>
      <c r="B13" s="78"/>
      <c r="C13" s="78"/>
      <c r="D13" s="78"/>
      <c r="E13" s="78"/>
      <c r="F13" s="78"/>
      <c r="G13" s="78"/>
      <c r="H13" s="78"/>
      <c r="I13" s="78"/>
      <c r="J13" s="78"/>
    </row>
    <row r="14" spans="1:10" ht="30" customHeight="1" x14ac:dyDescent="0.25">
      <c r="A14" s="78"/>
      <c r="B14" s="78"/>
      <c r="C14" s="78"/>
      <c r="D14" s="78"/>
      <c r="E14" s="78"/>
      <c r="F14" s="78"/>
      <c r="G14" s="78"/>
      <c r="H14" s="78"/>
      <c r="I14" s="78"/>
      <c r="J14" s="78"/>
    </row>
    <row r="15" spans="1:10" ht="30" customHeight="1" x14ac:dyDescent="0.25">
      <c r="A15" s="78"/>
      <c r="B15" s="78"/>
      <c r="C15" s="78"/>
      <c r="D15" s="78"/>
      <c r="E15" s="78"/>
      <c r="F15" s="78"/>
      <c r="G15" s="78"/>
      <c r="H15" s="78"/>
      <c r="I15" s="78"/>
      <c r="J15" s="78"/>
    </row>
    <row r="16" spans="1:10" ht="30" customHeight="1" x14ac:dyDescent="0.25">
      <c r="A16" s="78"/>
      <c r="B16" s="78"/>
      <c r="C16" s="78"/>
      <c r="D16" s="78"/>
      <c r="E16" s="78"/>
      <c r="F16" s="78"/>
      <c r="G16" s="78"/>
      <c r="H16" s="78"/>
      <c r="I16" s="78"/>
      <c r="J16" s="78"/>
    </row>
    <row r="17" spans="1:10" ht="30" customHeight="1" x14ac:dyDescent="0.25">
      <c r="A17" s="78"/>
      <c r="B17" s="78"/>
      <c r="C17" s="78"/>
      <c r="D17" s="78"/>
      <c r="E17" s="78"/>
      <c r="F17" s="78"/>
      <c r="G17" s="78"/>
      <c r="H17" s="78"/>
      <c r="I17" s="78"/>
      <c r="J17" s="78"/>
    </row>
    <row r="18" spans="1:10" ht="30" customHeight="1" x14ac:dyDescent="0.25">
      <c r="A18" s="78"/>
      <c r="B18" s="78"/>
      <c r="C18" s="78"/>
      <c r="D18" s="78"/>
      <c r="E18" s="78"/>
      <c r="F18" s="78"/>
      <c r="G18" s="78"/>
      <c r="H18" s="78"/>
      <c r="I18" s="78"/>
      <c r="J18" s="78"/>
    </row>
    <row r="19" spans="1:10" ht="30" customHeight="1" x14ac:dyDescent="0.25">
      <c r="A19" s="78"/>
      <c r="B19" s="78"/>
      <c r="C19" s="78"/>
      <c r="D19" s="78"/>
      <c r="E19" s="78"/>
      <c r="F19" s="78"/>
      <c r="G19" s="78"/>
      <c r="H19" s="78"/>
      <c r="I19" s="78"/>
      <c r="J19" s="78"/>
    </row>
    <row r="20" spans="1:10" ht="30" customHeight="1" x14ac:dyDescent="0.25">
      <c r="A20" s="78"/>
      <c r="B20" s="78"/>
      <c r="C20" s="78"/>
      <c r="D20" s="78"/>
      <c r="E20" s="78"/>
      <c r="F20" s="78"/>
      <c r="G20" s="78"/>
      <c r="H20" s="78"/>
      <c r="I20" s="78"/>
      <c r="J20" s="78"/>
    </row>
    <row r="21" spans="1:10" ht="30" customHeight="1" x14ac:dyDescent="0.25">
      <c r="A21" s="78"/>
      <c r="B21" s="78"/>
      <c r="C21" s="78"/>
      <c r="D21" s="78"/>
      <c r="E21" s="78"/>
      <c r="F21" s="78"/>
      <c r="G21" s="78"/>
      <c r="H21" s="78"/>
      <c r="I21" s="78"/>
      <c r="J21" s="78"/>
    </row>
    <row r="22" spans="1:10" ht="30" customHeight="1" x14ac:dyDescent="0.25">
      <c r="A22" s="78"/>
      <c r="B22" s="78"/>
      <c r="C22" s="78"/>
      <c r="D22" s="78"/>
      <c r="E22" s="78"/>
      <c r="F22" s="78"/>
      <c r="G22" s="78"/>
      <c r="H22" s="78"/>
      <c r="I22" s="78"/>
      <c r="J22" s="78"/>
    </row>
    <row r="23" spans="1:10" ht="30" customHeight="1" x14ac:dyDescent="0.25">
      <c r="A23" s="78"/>
      <c r="B23" s="78"/>
      <c r="C23" s="78"/>
      <c r="D23" s="78"/>
      <c r="E23" s="78"/>
      <c r="F23" s="78"/>
      <c r="G23" s="78"/>
      <c r="H23" s="78"/>
      <c r="I23" s="78"/>
      <c r="J23" s="78"/>
    </row>
    <row r="24" spans="1:10" ht="30" customHeight="1" x14ac:dyDescent="0.25">
      <c r="A24" s="78"/>
      <c r="B24" s="78"/>
      <c r="C24" s="78"/>
      <c r="D24" s="78"/>
      <c r="E24" s="78"/>
      <c r="F24" s="78"/>
      <c r="G24" s="78"/>
      <c r="H24" s="78"/>
      <c r="I24" s="78"/>
      <c r="J24" s="78"/>
    </row>
    <row r="25" spans="1:10" ht="30" customHeight="1" x14ac:dyDescent="0.25">
      <c r="A25" s="78"/>
      <c r="B25" s="78"/>
      <c r="C25" s="78"/>
      <c r="D25" s="78"/>
      <c r="E25" s="78"/>
      <c r="F25" s="78"/>
      <c r="G25" s="78"/>
      <c r="H25" s="78"/>
      <c r="I25" s="78"/>
      <c r="J25" s="78"/>
    </row>
    <row r="26" spans="1:10" ht="30" customHeight="1" x14ac:dyDescent="0.25">
      <c r="A26" s="78"/>
      <c r="B26" s="78"/>
      <c r="C26" s="78"/>
      <c r="D26" s="78"/>
      <c r="E26" s="78"/>
      <c r="F26" s="78"/>
      <c r="G26" s="78"/>
      <c r="H26" s="78"/>
      <c r="I26" s="78"/>
      <c r="J26" s="78"/>
    </row>
    <row r="27" spans="1:10" ht="30" customHeight="1" x14ac:dyDescent="0.25">
      <c r="A27" s="78"/>
      <c r="B27" s="78"/>
      <c r="C27" s="78"/>
      <c r="D27" s="78"/>
      <c r="E27" s="78"/>
      <c r="F27" s="78"/>
      <c r="G27" s="78"/>
      <c r="H27" s="78"/>
      <c r="I27" s="78"/>
      <c r="J27" s="78"/>
    </row>
    <row r="28" spans="1:10" ht="30" customHeight="1" x14ac:dyDescent="0.25">
      <c r="A28" s="78"/>
      <c r="B28" s="78"/>
      <c r="C28" s="78"/>
      <c r="D28" s="78"/>
      <c r="E28" s="78"/>
      <c r="F28" s="78"/>
      <c r="G28" s="78"/>
      <c r="H28" s="78"/>
      <c r="I28" s="78"/>
      <c r="J28" s="78"/>
    </row>
    <row r="29" spans="1:10" ht="30" customHeight="1" x14ac:dyDescent="0.25">
      <c r="A29" s="78"/>
      <c r="B29" s="78"/>
      <c r="C29" s="78"/>
      <c r="D29" s="78"/>
      <c r="E29" s="78"/>
      <c r="F29" s="78"/>
      <c r="G29" s="78"/>
      <c r="H29" s="78"/>
      <c r="I29" s="78"/>
      <c r="J29" s="78"/>
    </row>
    <row r="30" spans="1:10" ht="30" customHeight="1" x14ac:dyDescent="0.25">
      <c r="A30" s="78"/>
      <c r="B30" s="78"/>
      <c r="C30" s="78"/>
      <c r="D30" s="78"/>
      <c r="E30" s="78"/>
      <c r="F30" s="78"/>
      <c r="G30" s="78"/>
      <c r="H30" s="78"/>
      <c r="I30" s="78"/>
      <c r="J30" s="78"/>
    </row>
    <row r="31" spans="1:10" ht="30" customHeight="1" x14ac:dyDescent="0.25">
      <c r="A31" s="78"/>
      <c r="B31" s="78"/>
      <c r="C31" s="78"/>
      <c r="D31" s="78"/>
      <c r="E31" s="78"/>
      <c r="F31" s="78"/>
      <c r="G31" s="78"/>
      <c r="H31" s="78"/>
      <c r="I31" s="78"/>
      <c r="J31" s="78"/>
    </row>
    <row r="32" spans="1:10" ht="30" customHeight="1" x14ac:dyDescent="0.25">
      <c r="A32" s="78"/>
      <c r="B32" s="78"/>
      <c r="C32" s="78"/>
      <c r="D32" s="78"/>
      <c r="E32" s="78"/>
      <c r="F32" s="78"/>
      <c r="G32" s="78"/>
      <c r="H32" s="78"/>
      <c r="I32" s="78"/>
      <c r="J32" s="78"/>
    </row>
    <row r="33" spans="1:10" ht="30" customHeight="1" x14ac:dyDescent="0.25">
      <c r="A33" s="78"/>
      <c r="B33" s="78"/>
      <c r="C33" s="78"/>
      <c r="D33" s="78"/>
      <c r="E33" s="78"/>
      <c r="F33" s="78"/>
      <c r="G33" s="78"/>
      <c r="H33" s="78"/>
      <c r="I33" s="78"/>
      <c r="J33" s="78"/>
    </row>
    <row r="34" spans="1:10" ht="30" customHeight="1" x14ac:dyDescent="0.25">
      <c r="A34" s="78"/>
      <c r="B34" s="78"/>
      <c r="C34" s="78"/>
      <c r="D34" s="78"/>
      <c r="E34" s="78"/>
      <c r="F34" s="78"/>
      <c r="G34" s="78"/>
      <c r="H34" s="78"/>
      <c r="I34" s="78"/>
      <c r="J34" s="78"/>
    </row>
    <row r="35" spans="1:10" ht="30" customHeight="1" x14ac:dyDescent="0.25">
      <c r="A35" s="78"/>
      <c r="B35" s="78"/>
      <c r="C35" s="78"/>
      <c r="D35" s="78"/>
      <c r="E35" s="78"/>
      <c r="F35" s="78"/>
      <c r="G35" s="78"/>
      <c r="H35" s="78"/>
      <c r="I35" s="78"/>
      <c r="J35" s="78"/>
    </row>
    <row r="36" spans="1:10" ht="30" customHeight="1" x14ac:dyDescent="0.25">
      <c r="A36" s="78"/>
      <c r="B36" s="78"/>
      <c r="C36" s="78"/>
      <c r="D36" s="78"/>
      <c r="E36" s="78"/>
      <c r="F36" s="78"/>
      <c r="G36" s="78"/>
      <c r="H36" s="78"/>
      <c r="I36" s="78"/>
      <c r="J36" s="78"/>
    </row>
    <row r="37" spans="1:10" ht="30" customHeight="1" x14ac:dyDescent="0.25">
      <c r="A37" s="78"/>
      <c r="B37" s="78"/>
      <c r="C37" s="78"/>
      <c r="D37" s="78"/>
      <c r="E37" s="78"/>
      <c r="F37" s="78"/>
      <c r="G37" s="78"/>
      <c r="H37" s="78"/>
      <c r="I37" s="78"/>
      <c r="J37" s="78"/>
    </row>
    <row r="38" spans="1:10" ht="30" customHeight="1" x14ac:dyDescent="0.25">
      <c r="A38" s="78"/>
      <c r="B38" s="78"/>
      <c r="C38" s="78"/>
      <c r="D38" s="78"/>
      <c r="E38" s="78"/>
      <c r="F38" s="78"/>
      <c r="G38" s="78"/>
      <c r="H38" s="78"/>
      <c r="I38" s="78"/>
      <c r="J38" s="78"/>
    </row>
    <row r="39" spans="1:10" ht="30" customHeight="1" x14ac:dyDescent="0.25">
      <c r="A39" s="78"/>
      <c r="B39" s="78"/>
      <c r="C39" s="78"/>
      <c r="D39" s="78"/>
      <c r="E39" s="78"/>
      <c r="F39" s="78"/>
      <c r="G39" s="78"/>
      <c r="H39" s="78"/>
      <c r="I39" s="78"/>
      <c r="J39" s="78"/>
    </row>
    <row r="40" spans="1:10" ht="30" customHeight="1" x14ac:dyDescent="0.25">
      <c r="A40" s="78"/>
      <c r="B40" s="78"/>
      <c r="C40" s="78"/>
      <c r="D40" s="78"/>
      <c r="E40" s="78"/>
      <c r="F40" s="78"/>
      <c r="G40" s="78"/>
      <c r="H40" s="78"/>
      <c r="I40" s="78"/>
      <c r="J40" s="78"/>
    </row>
    <row r="41" spans="1:10" ht="30" customHeight="1" x14ac:dyDescent="0.25">
      <c r="A41" s="78"/>
      <c r="B41" s="78"/>
      <c r="C41" s="78"/>
      <c r="D41" s="78"/>
      <c r="E41" s="78"/>
      <c r="F41" s="78"/>
      <c r="G41" s="78"/>
      <c r="H41" s="78"/>
      <c r="I41" s="78"/>
      <c r="J41" s="78"/>
    </row>
    <row r="42" spans="1:10" ht="30" customHeight="1" x14ac:dyDescent="0.25">
      <c r="A42" s="78"/>
      <c r="B42" s="78"/>
      <c r="C42" s="78"/>
      <c r="D42" s="78"/>
      <c r="E42" s="78"/>
      <c r="F42" s="78"/>
      <c r="G42" s="78"/>
      <c r="H42" s="78"/>
      <c r="I42" s="78"/>
      <c r="J42" s="78"/>
    </row>
    <row r="43" spans="1:10" ht="30" customHeight="1" x14ac:dyDescent="0.25">
      <c r="A43" s="78"/>
      <c r="B43" s="78"/>
      <c r="C43" s="78"/>
      <c r="D43" s="78"/>
      <c r="E43" s="78"/>
      <c r="F43" s="78"/>
      <c r="G43" s="78"/>
      <c r="H43" s="78"/>
      <c r="I43" s="78"/>
      <c r="J43" s="78"/>
    </row>
    <row r="44" spans="1:10" ht="30" customHeight="1" x14ac:dyDescent="0.25">
      <c r="A44" s="78"/>
      <c r="B44" s="78"/>
      <c r="C44" s="78"/>
      <c r="D44" s="78"/>
      <c r="E44" s="78"/>
      <c r="F44" s="78"/>
      <c r="G44" s="78"/>
      <c r="H44" s="78"/>
      <c r="I44" s="78"/>
      <c r="J44" s="78"/>
    </row>
    <row r="45" spans="1:10" ht="30" customHeight="1" x14ac:dyDescent="0.25">
      <c r="A45" s="78"/>
      <c r="B45" s="78"/>
      <c r="C45" s="78"/>
      <c r="D45" s="78"/>
      <c r="E45" s="78"/>
      <c r="F45" s="78"/>
      <c r="G45" s="78"/>
      <c r="H45" s="78"/>
      <c r="I45" s="78"/>
      <c r="J45" s="78"/>
    </row>
    <row r="46" spans="1:10" ht="30" customHeight="1" x14ac:dyDescent="0.25">
      <c r="A46" s="78"/>
      <c r="B46" s="78"/>
      <c r="C46" s="78"/>
      <c r="D46" s="78"/>
      <c r="E46" s="78"/>
      <c r="F46" s="78"/>
      <c r="G46" s="78"/>
      <c r="H46" s="78"/>
      <c r="I46" s="78"/>
      <c r="J46" s="78"/>
    </row>
    <row r="47" spans="1:10" ht="30" customHeight="1" x14ac:dyDescent="0.25">
      <c r="A47" s="78"/>
      <c r="B47" s="78"/>
      <c r="C47" s="78"/>
      <c r="D47" s="78"/>
      <c r="E47" s="78"/>
      <c r="F47" s="78"/>
      <c r="G47" s="78"/>
      <c r="H47" s="78"/>
      <c r="I47" s="78"/>
      <c r="J47" s="78"/>
    </row>
    <row r="48" spans="1:10" ht="30" customHeight="1" x14ac:dyDescent="0.25">
      <c r="A48" s="78"/>
      <c r="B48" s="78"/>
      <c r="C48" s="78"/>
      <c r="D48" s="78"/>
      <c r="E48" s="78"/>
      <c r="F48" s="78"/>
      <c r="G48" s="78"/>
      <c r="H48" s="78"/>
      <c r="I48" s="78"/>
      <c r="J48" s="78"/>
    </row>
    <row r="49" spans="1:10" ht="30" customHeight="1" x14ac:dyDescent="0.25">
      <c r="A49" s="78"/>
      <c r="B49" s="78"/>
      <c r="C49" s="78"/>
      <c r="D49" s="78"/>
      <c r="E49" s="78"/>
      <c r="F49" s="78"/>
      <c r="G49" s="78"/>
      <c r="H49" s="78"/>
      <c r="I49" s="78"/>
      <c r="J49" s="78"/>
    </row>
    <row r="50" spans="1:10" ht="30" customHeight="1" x14ac:dyDescent="0.25">
      <c r="A50" s="78"/>
      <c r="B50" s="78"/>
      <c r="C50" s="78"/>
      <c r="D50" s="78"/>
      <c r="E50" s="78"/>
      <c r="F50" s="78"/>
      <c r="G50" s="78"/>
      <c r="H50" s="78"/>
      <c r="I50" s="78"/>
      <c r="J50" s="78"/>
    </row>
    <row r="51" spans="1:10" ht="30" customHeight="1" x14ac:dyDescent="0.25">
      <c r="A51" s="78"/>
      <c r="B51" s="78"/>
      <c r="C51" s="78"/>
      <c r="D51" s="78"/>
      <c r="E51" s="78"/>
      <c r="F51" s="78"/>
      <c r="G51" s="78"/>
      <c r="H51" s="78"/>
      <c r="I51" s="78"/>
      <c r="J51" s="78"/>
    </row>
    <row r="52" spans="1:10" ht="30" customHeight="1" x14ac:dyDescent="0.25">
      <c r="A52" s="78"/>
      <c r="B52" s="78"/>
      <c r="C52" s="78"/>
      <c r="D52" s="78"/>
      <c r="E52" s="78"/>
      <c r="F52" s="78"/>
      <c r="G52" s="78"/>
      <c r="H52" s="78"/>
      <c r="I52" s="78"/>
      <c r="J52" s="78"/>
    </row>
    <row r="53" spans="1:10" ht="30" customHeight="1" x14ac:dyDescent="0.25">
      <c r="A53" s="78"/>
      <c r="B53" s="78"/>
      <c r="C53" s="78"/>
      <c r="D53" s="78"/>
      <c r="E53" s="78"/>
      <c r="F53" s="78"/>
      <c r="G53" s="78"/>
      <c r="H53" s="78"/>
      <c r="I53" s="78"/>
      <c r="J53" s="78"/>
    </row>
    <row r="54" spans="1:10" ht="30" customHeight="1" x14ac:dyDescent="0.25">
      <c r="A54" s="78"/>
      <c r="B54" s="78"/>
      <c r="C54" s="78"/>
      <c r="D54" s="78"/>
      <c r="E54" s="78"/>
      <c r="F54" s="78"/>
      <c r="G54" s="78"/>
      <c r="H54" s="78"/>
      <c r="I54" s="78"/>
      <c r="J54" s="78"/>
    </row>
    <row r="55" spans="1:10" ht="30" customHeight="1" x14ac:dyDescent="0.25">
      <c r="A55" s="78"/>
      <c r="B55" s="78"/>
      <c r="C55" s="78"/>
      <c r="D55" s="78"/>
      <c r="E55" s="78"/>
      <c r="F55" s="78"/>
      <c r="G55" s="78"/>
      <c r="H55" s="78"/>
      <c r="I55" s="78"/>
      <c r="J55" s="78"/>
    </row>
    <row r="56" spans="1:10" ht="30" customHeight="1" x14ac:dyDescent="0.25">
      <c r="A56" s="78"/>
      <c r="B56" s="78"/>
      <c r="C56" s="78"/>
      <c r="D56" s="78"/>
      <c r="E56" s="78"/>
      <c r="F56" s="78"/>
      <c r="G56" s="78"/>
      <c r="H56" s="78"/>
      <c r="I56" s="78"/>
      <c r="J56" s="78"/>
    </row>
    <row r="57" spans="1:10" ht="30" customHeight="1" x14ac:dyDescent="0.25">
      <c r="A57" s="78"/>
      <c r="B57" s="78"/>
      <c r="C57" s="78"/>
      <c r="D57" s="78"/>
      <c r="E57" s="78"/>
      <c r="F57" s="78"/>
      <c r="G57" s="78"/>
      <c r="H57" s="78"/>
      <c r="I57" s="78"/>
      <c r="J57" s="78"/>
    </row>
    <row r="58" spans="1:10" ht="30" customHeight="1" x14ac:dyDescent="0.25">
      <c r="A58" s="78"/>
      <c r="B58" s="78"/>
      <c r="C58" s="78"/>
      <c r="D58" s="78"/>
      <c r="E58" s="78"/>
      <c r="F58" s="78"/>
      <c r="G58" s="78"/>
      <c r="H58" s="78"/>
      <c r="I58" s="78"/>
      <c r="J58" s="78"/>
    </row>
    <row r="59" spans="1:10" ht="30" customHeight="1" x14ac:dyDescent="0.25">
      <c r="A59" s="78"/>
      <c r="B59" s="78"/>
      <c r="C59" s="78"/>
      <c r="D59" s="78"/>
      <c r="E59" s="78"/>
      <c r="F59" s="78"/>
      <c r="G59" s="78"/>
      <c r="H59" s="78"/>
      <c r="I59" s="78"/>
      <c r="J59" s="78"/>
    </row>
    <row r="60" spans="1:10" ht="30" customHeight="1" x14ac:dyDescent="0.25">
      <c r="A60" s="78"/>
      <c r="B60" s="78"/>
      <c r="C60" s="78"/>
      <c r="D60" s="78"/>
      <c r="E60" s="78"/>
      <c r="F60" s="78"/>
      <c r="G60" s="78"/>
      <c r="H60" s="78"/>
      <c r="I60" s="78"/>
      <c r="J60" s="78"/>
    </row>
    <row r="61" spans="1:10" ht="30" customHeight="1" x14ac:dyDescent="0.25">
      <c r="A61" s="78"/>
      <c r="B61" s="78"/>
      <c r="C61" s="78"/>
      <c r="D61" s="78"/>
      <c r="E61" s="78"/>
      <c r="F61" s="78"/>
      <c r="G61" s="78"/>
      <c r="H61" s="78"/>
      <c r="I61" s="78"/>
      <c r="J61" s="78"/>
    </row>
    <row r="62" spans="1:10" ht="30" customHeight="1" x14ac:dyDescent="0.25">
      <c r="A62" s="78"/>
      <c r="B62" s="78"/>
      <c r="C62" s="78"/>
      <c r="D62" s="78"/>
      <c r="E62" s="78"/>
      <c r="F62" s="78"/>
      <c r="G62" s="78"/>
      <c r="H62" s="78"/>
      <c r="I62" s="78"/>
      <c r="J62" s="78"/>
    </row>
    <row r="63" spans="1:10" ht="30" customHeight="1" x14ac:dyDescent="0.25">
      <c r="A63" s="78"/>
      <c r="B63" s="78"/>
      <c r="C63" s="78"/>
      <c r="D63" s="78"/>
      <c r="E63" s="78"/>
      <c r="F63" s="78"/>
      <c r="G63" s="78"/>
      <c r="H63" s="78"/>
      <c r="I63" s="78"/>
      <c r="J63" s="78"/>
    </row>
    <row r="64" spans="1:10" ht="30" customHeight="1" x14ac:dyDescent="0.25">
      <c r="A64" s="78"/>
      <c r="B64" s="78"/>
      <c r="C64" s="78"/>
      <c r="D64" s="78"/>
      <c r="E64" s="78"/>
      <c r="F64" s="78"/>
      <c r="G64" s="78"/>
      <c r="H64" s="78"/>
      <c r="I64" s="78"/>
      <c r="J64" s="78"/>
    </row>
    <row r="65" spans="1:10" ht="30" customHeight="1" x14ac:dyDescent="0.25">
      <c r="A65" s="78"/>
      <c r="B65" s="78"/>
      <c r="C65" s="78"/>
      <c r="D65" s="78"/>
      <c r="E65" s="78"/>
      <c r="F65" s="78"/>
      <c r="G65" s="78"/>
      <c r="H65" s="78"/>
      <c r="I65" s="78"/>
      <c r="J65" s="78"/>
    </row>
    <row r="66" spans="1:10" ht="30" customHeight="1" x14ac:dyDescent="0.25">
      <c r="A66" s="78"/>
      <c r="B66" s="78"/>
      <c r="C66" s="78"/>
      <c r="D66" s="78"/>
      <c r="E66" s="78"/>
      <c r="F66" s="78"/>
      <c r="G66" s="78"/>
      <c r="H66" s="78"/>
      <c r="I66" s="78"/>
      <c r="J66" s="78"/>
    </row>
    <row r="67" spans="1:10" ht="30" customHeight="1" x14ac:dyDescent="0.25">
      <c r="A67" s="78"/>
      <c r="B67" s="78"/>
      <c r="C67" s="78"/>
      <c r="D67" s="78"/>
      <c r="E67" s="78"/>
      <c r="F67" s="78"/>
      <c r="G67" s="78"/>
      <c r="H67" s="78"/>
      <c r="I67" s="78"/>
      <c r="J67" s="78"/>
    </row>
    <row r="68" spans="1:10" ht="30" customHeight="1" x14ac:dyDescent="0.25">
      <c r="A68" s="78"/>
      <c r="B68" s="78"/>
      <c r="C68" s="78"/>
      <c r="D68" s="78"/>
      <c r="E68" s="78"/>
      <c r="F68" s="78"/>
      <c r="G68" s="78"/>
      <c r="H68" s="78"/>
      <c r="I68" s="78"/>
      <c r="J68" s="78"/>
    </row>
    <row r="69" spans="1:10" ht="30" customHeight="1" x14ac:dyDescent="0.25">
      <c r="A69" s="78"/>
      <c r="B69" s="78"/>
      <c r="C69" s="78"/>
      <c r="D69" s="78"/>
      <c r="E69" s="78"/>
      <c r="F69" s="78"/>
      <c r="G69" s="78"/>
      <c r="H69" s="78"/>
      <c r="I69" s="78"/>
      <c r="J69" s="78"/>
    </row>
    <row r="70" spans="1:10" ht="30" customHeight="1" x14ac:dyDescent="0.25">
      <c r="A70" s="78"/>
      <c r="B70" s="78"/>
      <c r="C70" s="78"/>
      <c r="D70" s="78"/>
      <c r="E70" s="78"/>
      <c r="F70" s="78"/>
      <c r="G70" s="78"/>
      <c r="H70" s="78"/>
      <c r="I70" s="78"/>
      <c r="J70" s="78"/>
    </row>
    <row r="71" spans="1:10" ht="30" customHeight="1" x14ac:dyDescent="0.25">
      <c r="A71" s="78"/>
      <c r="B71" s="78"/>
      <c r="C71" s="78"/>
      <c r="D71" s="78"/>
      <c r="E71" s="78"/>
      <c r="F71" s="78"/>
      <c r="G71" s="78"/>
      <c r="H71" s="78"/>
      <c r="I71" s="78"/>
      <c r="J71" s="78"/>
    </row>
    <row r="72" spans="1:10" ht="30" customHeight="1" x14ac:dyDescent="0.25">
      <c r="A72" s="78"/>
      <c r="B72" s="78"/>
      <c r="C72" s="78"/>
      <c r="D72" s="78"/>
      <c r="E72" s="78"/>
      <c r="F72" s="78"/>
      <c r="G72" s="78"/>
      <c r="H72" s="78"/>
      <c r="I72" s="78"/>
      <c r="J72" s="78"/>
    </row>
    <row r="73" spans="1:10" ht="30" customHeight="1" x14ac:dyDescent="0.25">
      <c r="A73" s="78"/>
      <c r="B73" s="78"/>
      <c r="C73" s="78"/>
      <c r="D73" s="78"/>
      <c r="E73" s="78"/>
      <c r="F73" s="78"/>
      <c r="G73" s="78"/>
      <c r="H73" s="78"/>
      <c r="I73" s="78"/>
      <c r="J73" s="78"/>
    </row>
    <row r="74" spans="1:10" ht="30" customHeight="1" x14ac:dyDescent="0.25">
      <c r="A74" s="78"/>
      <c r="B74" s="78"/>
      <c r="C74" s="78"/>
      <c r="D74" s="78"/>
      <c r="E74" s="78"/>
      <c r="F74" s="78"/>
      <c r="G74" s="78"/>
      <c r="H74" s="78"/>
      <c r="I74" s="78"/>
      <c r="J74" s="78"/>
    </row>
    <row r="75" spans="1:10" ht="30" customHeight="1" x14ac:dyDescent="0.25">
      <c r="A75" s="78"/>
      <c r="B75" s="78"/>
      <c r="C75" s="78"/>
      <c r="D75" s="78"/>
      <c r="E75" s="78"/>
      <c r="F75" s="78"/>
      <c r="G75" s="78"/>
      <c r="H75" s="78"/>
      <c r="I75" s="78"/>
      <c r="J75" s="78"/>
    </row>
    <row r="76" spans="1:10" ht="30" customHeight="1" x14ac:dyDescent="0.25">
      <c r="A76" s="78"/>
      <c r="B76" s="78"/>
      <c r="C76" s="78"/>
      <c r="D76" s="78"/>
      <c r="E76" s="78"/>
      <c r="F76" s="78"/>
      <c r="G76" s="78"/>
      <c r="H76" s="78"/>
      <c r="I76" s="78"/>
      <c r="J76" s="78"/>
    </row>
    <row r="77" spans="1:10" ht="30" customHeight="1" x14ac:dyDescent="0.25">
      <c r="A77" s="78"/>
      <c r="B77" s="78"/>
      <c r="C77" s="78"/>
      <c r="D77" s="78"/>
      <c r="E77" s="78"/>
      <c r="F77" s="78"/>
      <c r="G77" s="78"/>
      <c r="H77" s="78"/>
      <c r="I77" s="78"/>
      <c r="J77" s="78"/>
    </row>
    <row r="78" spans="1:10" ht="30" customHeight="1" x14ac:dyDescent="0.25">
      <c r="A78" s="78"/>
      <c r="B78" s="78"/>
      <c r="C78" s="78"/>
      <c r="D78" s="78"/>
      <c r="E78" s="78"/>
      <c r="F78" s="78"/>
      <c r="G78" s="78"/>
      <c r="H78" s="78"/>
      <c r="I78" s="78"/>
      <c r="J78" s="78"/>
    </row>
    <row r="79" spans="1:10" ht="30" customHeight="1" x14ac:dyDescent="0.25">
      <c r="A79" s="78"/>
      <c r="B79" s="78"/>
      <c r="C79" s="78"/>
      <c r="D79" s="78"/>
      <c r="E79" s="78"/>
      <c r="F79" s="78"/>
      <c r="G79" s="78"/>
      <c r="H79" s="78"/>
      <c r="I79" s="78"/>
      <c r="J79" s="78"/>
    </row>
    <row r="80" spans="1:10" ht="30" customHeight="1" x14ac:dyDescent="0.25">
      <c r="A80" s="78"/>
      <c r="B80" s="78"/>
      <c r="C80" s="78"/>
      <c r="D80" s="78"/>
      <c r="E80" s="78"/>
      <c r="F80" s="78"/>
      <c r="G80" s="78"/>
      <c r="H80" s="78"/>
      <c r="I80" s="78"/>
      <c r="J80" s="78"/>
    </row>
    <row r="81" spans="1:10" ht="30" customHeight="1" x14ac:dyDescent="0.25">
      <c r="A81" s="78"/>
      <c r="B81" s="78"/>
      <c r="C81" s="78"/>
      <c r="D81" s="78"/>
      <c r="E81" s="78"/>
      <c r="F81" s="78"/>
      <c r="G81" s="78"/>
      <c r="H81" s="78"/>
      <c r="I81" s="78"/>
      <c r="J81" s="78"/>
    </row>
    <row r="82" spans="1:10" ht="30" customHeight="1" x14ac:dyDescent="0.25">
      <c r="A82" s="78"/>
      <c r="B82" s="78"/>
      <c r="C82" s="78"/>
      <c r="D82" s="78"/>
      <c r="E82" s="78"/>
      <c r="F82" s="78"/>
      <c r="G82" s="78"/>
      <c r="H82" s="78"/>
      <c r="I82" s="78"/>
      <c r="J82" s="78"/>
    </row>
    <row r="83" spans="1:10" ht="30" customHeight="1" x14ac:dyDescent="0.25">
      <c r="A83" s="78"/>
      <c r="B83" s="78"/>
      <c r="C83" s="78"/>
      <c r="D83" s="78"/>
      <c r="E83" s="78"/>
      <c r="F83" s="78"/>
      <c r="G83" s="78"/>
      <c r="H83" s="78"/>
      <c r="I83" s="78"/>
      <c r="J83" s="78"/>
    </row>
    <row r="84" spans="1:10" ht="30" customHeight="1" x14ac:dyDescent="0.25">
      <c r="A84" s="78"/>
      <c r="B84" s="78"/>
      <c r="C84" s="78"/>
      <c r="D84" s="78"/>
      <c r="E84" s="78"/>
      <c r="F84" s="78"/>
      <c r="G84" s="78"/>
      <c r="H84" s="78"/>
      <c r="I84" s="78"/>
      <c r="J84" s="78"/>
    </row>
    <row r="85" spans="1:10" ht="30" customHeight="1" x14ac:dyDescent="0.25">
      <c r="A85" s="78"/>
      <c r="B85" s="78"/>
      <c r="C85" s="78"/>
      <c r="D85" s="78"/>
      <c r="E85" s="78"/>
      <c r="F85" s="78"/>
      <c r="G85" s="78"/>
      <c r="H85" s="78"/>
      <c r="I85" s="78"/>
      <c r="J85" s="78"/>
    </row>
    <row r="86" spans="1:10" ht="30" customHeight="1" x14ac:dyDescent="0.25">
      <c r="A86" s="78"/>
      <c r="B86" s="78"/>
      <c r="C86" s="78"/>
      <c r="D86" s="78"/>
      <c r="E86" s="78"/>
      <c r="F86" s="78"/>
      <c r="G86" s="78"/>
      <c r="H86" s="78"/>
      <c r="I86" s="78"/>
      <c r="J86" s="78"/>
    </row>
    <row r="87" spans="1:10" ht="30" customHeight="1" x14ac:dyDescent="0.25">
      <c r="A87" s="78"/>
      <c r="B87" s="78"/>
      <c r="C87" s="78"/>
      <c r="D87" s="78"/>
      <c r="E87" s="78"/>
      <c r="F87" s="78"/>
      <c r="G87" s="78"/>
      <c r="H87" s="78"/>
      <c r="I87" s="78"/>
      <c r="J87" s="78"/>
    </row>
    <row r="88" spans="1:10" ht="30" customHeight="1" x14ac:dyDescent="0.25">
      <c r="A88" s="78"/>
      <c r="B88" s="78"/>
      <c r="C88" s="78"/>
      <c r="D88" s="78"/>
      <c r="E88" s="78"/>
      <c r="F88" s="78"/>
      <c r="G88" s="78"/>
      <c r="H88" s="78"/>
      <c r="I88" s="78"/>
      <c r="J88" s="78"/>
    </row>
    <row r="89" spans="1:10" ht="30" customHeight="1" x14ac:dyDescent="0.25">
      <c r="A89" s="78"/>
      <c r="B89" s="78"/>
      <c r="C89" s="78"/>
      <c r="D89" s="78"/>
      <c r="E89" s="78"/>
      <c r="F89" s="78"/>
      <c r="G89" s="78"/>
      <c r="H89" s="78"/>
      <c r="I89" s="78"/>
      <c r="J89" s="78"/>
    </row>
    <row r="90" spans="1:10" ht="30" customHeight="1" x14ac:dyDescent="0.25">
      <c r="A90" s="78"/>
      <c r="B90" s="78"/>
      <c r="C90" s="78"/>
      <c r="D90" s="78"/>
      <c r="E90" s="78"/>
      <c r="F90" s="78"/>
      <c r="G90" s="78"/>
      <c r="H90" s="78"/>
      <c r="I90" s="78"/>
      <c r="J90" s="78"/>
    </row>
    <row r="91" spans="1:10" ht="30" customHeight="1" x14ac:dyDescent="0.25">
      <c r="A91" s="78"/>
      <c r="B91" s="78"/>
      <c r="C91" s="78"/>
      <c r="D91" s="78"/>
      <c r="E91" s="78"/>
      <c r="F91" s="78"/>
      <c r="G91" s="78"/>
      <c r="H91" s="78"/>
      <c r="I91" s="78"/>
      <c r="J91" s="78"/>
    </row>
    <row r="92" spans="1:10" ht="30" customHeight="1" x14ac:dyDescent="0.25">
      <c r="A92" s="78"/>
      <c r="B92" s="78"/>
      <c r="C92" s="78"/>
      <c r="D92" s="78"/>
      <c r="E92" s="78"/>
      <c r="F92" s="78"/>
      <c r="G92" s="78"/>
      <c r="H92" s="78"/>
      <c r="I92" s="78"/>
      <c r="J92" s="78"/>
    </row>
    <row r="93" spans="1:10" ht="30" customHeight="1" x14ac:dyDescent="0.25">
      <c r="A93" s="78"/>
      <c r="B93" s="78"/>
      <c r="C93" s="78"/>
      <c r="D93" s="78"/>
      <c r="E93" s="78"/>
      <c r="F93" s="78"/>
      <c r="G93" s="78"/>
      <c r="H93" s="78"/>
      <c r="I93" s="78"/>
      <c r="J93" s="78"/>
    </row>
    <row r="94" spans="1:10" ht="30" customHeight="1" x14ac:dyDescent="0.25">
      <c r="A94" s="78"/>
      <c r="B94" s="78"/>
      <c r="C94" s="78"/>
      <c r="D94" s="78"/>
      <c r="E94" s="78"/>
      <c r="F94" s="78"/>
      <c r="G94" s="78"/>
      <c r="H94" s="78"/>
      <c r="I94" s="78"/>
      <c r="J94" s="78"/>
    </row>
    <row r="95" spans="1:10" ht="30" customHeight="1" x14ac:dyDescent="0.25">
      <c r="A95" s="78"/>
      <c r="B95" s="78"/>
      <c r="C95" s="78"/>
      <c r="D95" s="78"/>
      <c r="E95" s="78"/>
      <c r="F95" s="78"/>
      <c r="G95" s="78"/>
      <c r="H95" s="78"/>
      <c r="I95" s="78"/>
      <c r="J95" s="78"/>
    </row>
    <row r="96" spans="1:10" ht="30" customHeight="1" x14ac:dyDescent="0.25">
      <c r="A96" s="78"/>
      <c r="B96" s="78"/>
      <c r="C96" s="78"/>
      <c r="D96" s="78"/>
      <c r="E96" s="78"/>
      <c r="F96" s="78"/>
      <c r="G96" s="78"/>
      <c r="H96" s="78"/>
      <c r="I96" s="78"/>
      <c r="J96" s="78"/>
    </row>
    <row r="97" spans="1:10" ht="30" customHeight="1" x14ac:dyDescent="0.25">
      <c r="A97" s="78"/>
      <c r="B97" s="78"/>
      <c r="C97" s="78"/>
      <c r="D97" s="78"/>
      <c r="E97" s="78"/>
      <c r="F97" s="78"/>
      <c r="G97" s="78"/>
      <c r="H97" s="78"/>
      <c r="I97" s="78"/>
      <c r="J97" s="78"/>
    </row>
    <row r="98" spans="1:10" ht="30" customHeight="1" x14ac:dyDescent="0.25">
      <c r="A98" s="78"/>
      <c r="B98" s="78"/>
      <c r="C98" s="78"/>
      <c r="D98" s="78"/>
      <c r="E98" s="78"/>
      <c r="F98" s="78"/>
      <c r="G98" s="78"/>
      <c r="H98" s="78"/>
      <c r="I98" s="78"/>
      <c r="J98" s="78"/>
    </row>
    <row r="99" spans="1:10" ht="30" customHeight="1" x14ac:dyDescent="0.25">
      <c r="A99" s="78"/>
      <c r="B99" s="78"/>
      <c r="C99" s="78"/>
      <c r="D99" s="78"/>
      <c r="E99" s="78"/>
      <c r="F99" s="78"/>
      <c r="G99" s="78"/>
      <c r="H99" s="78"/>
      <c r="I99" s="78"/>
      <c r="J99" s="78"/>
    </row>
    <row r="100" spans="1:10" ht="30" customHeight="1" x14ac:dyDescent="0.25">
      <c r="A100" s="78"/>
      <c r="B100" s="78"/>
      <c r="C100" s="78"/>
      <c r="D100" s="78"/>
      <c r="E100" s="78"/>
      <c r="F100" s="78"/>
      <c r="G100" s="78"/>
      <c r="H100" s="78"/>
      <c r="I100" s="78"/>
      <c r="J100" s="78"/>
    </row>
    <row r="101" spans="1:10" ht="30" customHeight="1" x14ac:dyDescent="0.25">
      <c r="A101" s="78"/>
      <c r="B101" s="78"/>
      <c r="C101" s="78"/>
      <c r="D101" s="78"/>
      <c r="E101" s="78"/>
      <c r="F101" s="78"/>
      <c r="G101" s="78"/>
      <c r="H101" s="78"/>
      <c r="I101" s="78"/>
      <c r="J101" s="78"/>
    </row>
    <row r="102" spans="1:10" ht="30" customHeight="1" x14ac:dyDescent="0.25">
      <c r="A102" s="78"/>
      <c r="B102" s="78"/>
      <c r="C102" s="78"/>
      <c r="D102" s="78"/>
      <c r="E102" s="78"/>
      <c r="F102" s="78"/>
      <c r="G102" s="78"/>
      <c r="H102" s="78"/>
      <c r="I102" s="78"/>
      <c r="J102" s="78"/>
    </row>
    <row r="103" spans="1:10" ht="30" customHeight="1" x14ac:dyDescent="0.25">
      <c r="A103" s="78"/>
      <c r="B103" s="78"/>
      <c r="C103" s="78"/>
      <c r="D103" s="78"/>
      <c r="E103" s="78"/>
      <c r="F103" s="78"/>
      <c r="G103" s="78"/>
      <c r="H103" s="78"/>
      <c r="I103" s="78"/>
      <c r="J103" s="78"/>
    </row>
    <row r="104" spans="1:10" ht="30" customHeight="1" x14ac:dyDescent="0.25">
      <c r="A104" s="78"/>
      <c r="B104" s="78"/>
      <c r="C104" s="78"/>
      <c r="D104" s="78"/>
      <c r="E104" s="78"/>
      <c r="F104" s="78"/>
      <c r="G104" s="78"/>
      <c r="H104" s="78"/>
      <c r="I104" s="78"/>
      <c r="J104" s="78"/>
    </row>
    <row r="105" spans="1:10" ht="30" customHeight="1" x14ac:dyDescent="0.25">
      <c r="A105" s="78"/>
      <c r="B105" s="78"/>
      <c r="C105" s="78"/>
      <c r="D105" s="78"/>
      <c r="E105" s="78"/>
      <c r="F105" s="78"/>
      <c r="G105" s="78"/>
      <c r="H105" s="78"/>
      <c r="I105" s="78"/>
      <c r="J105" s="78"/>
    </row>
    <row r="106" spans="1:10" ht="30" customHeight="1" x14ac:dyDescent="0.25">
      <c r="A106" s="78"/>
      <c r="B106" s="78"/>
      <c r="C106" s="78"/>
      <c r="D106" s="78"/>
      <c r="E106" s="78"/>
      <c r="F106" s="78"/>
      <c r="G106" s="78"/>
      <c r="H106" s="78"/>
      <c r="I106" s="78"/>
      <c r="J106" s="78"/>
    </row>
    <row r="107" spans="1:10" ht="30" customHeight="1" x14ac:dyDescent="0.25">
      <c r="A107" s="78"/>
      <c r="B107" s="78"/>
      <c r="C107" s="78"/>
      <c r="D107" s="78"/>
      <c r="E107" s="78"/>
      <c r="F107" s="78"/>
      <c r="G107" s="78"/>
      <c r="H107" s="78"/>
      <c r="I107" s="78"/>
      <c r="J107" s="78"/>
    </row>
    <row r="108" spans="1:10" ht="30" customHeight="1" x14ac:dyDescent="0.25">
      <c r="A108" s="78"/>
      <c r="B108" s="78"/>
      <c r="C108" s="78"/>
      <c r="D108" s="78"/>
      <c r="E108" s="78"/>
      <c r="F108" s="78"/>
      <c r="G108" s="78"/>
      <c r="H108" s="78"/>
      <c r="I108" s="78"/>
      <c r="J108" s="78"/>
    </row>
    <row r="109" spans="1:10" ht="30" customHeight="1" x14ac:dyDescent="0.25">
      <c r="A109" s="78"/>
      <c r="B109" s="78"/>
      <c r="C109" s="78"/>
      <c r="D109" s="78"/>
      <c r="E109" s="78"/>
      <c r="F109" s="78"/>
      <c r="G109" s="78"/>
      <c r="H109" s="78"/>
      <c r="I109" s="78"/>
      <c r="J109" s="78"/>
    </row>
    <row r="110" spans="1:10" ht="30" customHeight="1" x14ac:dyDescent="0.25">
      <c r="A110" s="78"/>
      <c r="B110" s="78"/>
      <c r="C110" s="78"/>
      <c r="D110" s="78"/>
      <c r="E110" s="78"/>
      <c r="F110" s="78"/>
      <c r="G110" s="78"/>
      <c r="H110" s="78"/>
      <c r="I110" s="78"/>
      <c r="J110" s="78"/>
    </row>
    <row r="111" spans="1:10" ht="30" customHeight="1" x14ac:dyDescent="0.25">
      <c r="A111" s="78"/>
      <c r="B111" s="78"/>
      <c r="C111" s="78"/>
      <c r="D111" s="78"/>
      <c r="E111" s="78"/>
      <c r="F111" s="78"/>
      <c r="G111" s="78"/>
      <c r="H111" s="78"/>
      <c r="I111" s="78"/>
      <c r="J111" s="78"/>
    </row>
    <row r="112" spans="1:10" ht="30" customHeight="1" x14ac:dyDescent="0.25">
      <c r="A112" s="78"/>
      <c r="B112" s="78"/>
      <c r="C112" s="78"/>
      <c r="D112" s="78"/>
      <c r="E112" s="78"/>
      <c r="F112" s="78"/>
      <c r="G112" s="78"/>
      <c r="H112" s="78"/>
      <c r="I112" s="78"/>
      <c r="J112" s="78"/>
    </row>
    <row r="113" spans="1:10" ht="30" customHeight="1" x14ac:dyDescent="0.25">
      <c r="A113" s="78"/>
      <c r="B113" s="78"/>
      <c r="C113" s="78"/>
      <c r="D113" s="78"/>
      <c r="E113" s="78"/>
      <c r="F113" s="78"/>
      <c r="G113" s="78"/>
      <c r="H113" s="78"/>
      <c r="I113" s="78"/>
      <c r="J113" s="78"/>
    </row>
    <row r="114" spans="1:10" ht="30" customHeight="1" x14ac:dyDescent="0.25">
      <c r="A114" s="78"/>
      <c r="B114" s="78"/>
      <c r="C114" s="78"/>
      <c r="D114" s="78"/>
      <c r="E114" s="78"/>
      <c r="F114" s="78"/>
      <c r="G114" s="78"/>
      <c r="H114" s="78"/>
      <c r="I114" s="78"/>
      <c r="J114" s="78"/>
    </row>
    <row r="115" spans="1:10" ht="30" customHeight="1" x14ac:dyDescent="0.25">
      <c r="A115" s="78"/>
      <c r="B115" s="78"/>
      <c r="C115" s="78"/>
      <c r="D115" s="78"/>
      <c r="E115" s="78"/>
      <c r="F115" s="78"/>
      <c r="G115" s="78"/>
      <c r="H115" s="78"/>
      <c r="I115" s="78"/>
      <c r="J115" s="78"/>
    </row>
    <row r="116" spans="1:10" ht="30" customHeight="1" x14ac:dyDescent="0.25">
      <c r="A116" s="78"/>
      <c r="B116" s="78"/>
      <c r="C116" s="78"/>
      <c r="D116" s="78"/>
      <c r="E116" s="78"/>
      <c r="F116" s="78"/>
      <c r="G116" s="78"/>
      <c r="H116" s="78"/>
      <c r="I116" s="78"/>
      <c r="J116" s="78"/>
    </row>
    <row r="117" spans="1:10" ht="30" customHeight="1" x14ac:dyDescent="0.25">
      <c r="A117" s="78"/>
      <c r="B117" s="78"/>
      <c r="C117" s="78"/>
      <c r="D117" s="78"/>
      <c r="E117" s="78"/>
      <c r="F117" s="78"/>
      <c r="G117" s="78"/>
      <c r="H117" s="78"/>
      <c r="I117" s="78"/>
      <c r="J117" s="78"/>
    </row>
    <row r="118" spans="1:10" ht="30" customHeight="1" x14ac:dyDescent="0.25">
      <c r="A118" s="78"/>
      <c r="B118" s="78"/>
      <c r="C118" s="78"/>
      <c r="D118" s="78"/>
      <c r="E118" s="78"/>
      <c r="F118" s="78"/>
      <c r="G118" s="78"/>
      <c r="H118" s="78"/>
      <c r="I118" s="78"/>
      <c r="J118" s="78"/>
    </row>
    <row r="119" spans="1:10" ht="30" customHeight="1" x14ac:dyDescent="0.25">
      <c r="A119" s="78"/>
      <c r="B119" s="78"/>
      <c r="C119" s="78"/>
      <c r="D119" s="78"/>
      <c r="E119" s="78"/>
      <c r="F119" s="78"/>
      <c r="G119" s="78"/>
      <c r="H119" s="78"/>
      <c r="I119" s="78"/>
      <c r="J119" s="78"/>
    </row>
    <row r="120" spans="1:10" ht="30" customHeight="1" x14ac:dyDescent="0.25">
      <c r="A120" s="78"/>
      <c r="B120" s="78"/>
      <c r="C120" s="78"/>
      <c r="D120" s="78"/>
      <c r="E120" s="78"/>
      <c r="F120" s="78"/>
      <c r="G120" s="78"/>
      <c r="H120" s="78"/>
      <c r="I120" s="78"/>
      <c r="J120" s="78"/>
    </row>
    <row r="121" spans="1:10" ht="30" customHeight="1" x14ac:dyDescent="0.25">
      <c r="A121" s="78"/>
      <c r="B121" s="78"/>
      <c r="C121" s="78"/>
      <c r="D121" s="78"/>
      <c r="E121" s="78"/>
      <c r="F121" s="78"/>
      <c r="G121" s="78"/>
      <c r="H121" s="78"/>
      <c r="I121" s="78"/>
      <c r="J121" s="78"/>
    </row>
    <row r="122" spans="1:10" ht="30" customHeight="1" x14ac:dyDescent="0.25">
      <c r="A122" s="78"/>
      <c r="B122" s="78"/>
      <c r="C122" s="78"/>
      <c r="D122" s="78"/>
      <c r="E122" s="78"/>
      <c r="F122" s="78"/>
      <c r="G122" s="78"/>
      <c r="H122" s="78"/>
      <c r="I122" s="78"/>
      <c r="J122" s="78"/>
    </row>
    <row r="123" spans="1:10" ht="30" customHeight="1" x14ac:dyDescent="0.25">
      <c r="A123" s="78"/>
      <c r="B123" s="78"/>
      <c r="C123" s="78"/>
      <c r="D123" s="78"/>
      <c r="E123" s="78"/>
      <c r="F123" s="78"/>
      <c r="G123" s="78"/>
      <c r="H123" s="78"/>
      <c r="I123" s="78"/>
      <c r="J123" s="78"/>
    </row>
    <row r="124" spans="1:10" ht="30" customHeight="1" x14ac:dyDescent="0.25">
      <c r="A124" s="78"/>
      <c r="B124" s="78"/>
      <c r="C124" s="78"/>
      <c r="D124" s="78"/>
      <c r="E124" s="78"/>
      <c r="F124" s="78"/>
      <c r="G124" s="78"/>
      <c r="H124" s="78"/>
      <c r="I124" s="78"/>
      <c r="J124" s="78"/>
    </row>
    <row r="125" spans="1:10" ht="30" customHeight="1" x14ac:dyDescent="0.25">
      <c r="A125" s="78"/>
      <c r="B125" s="78"/>
      <c r="C125" s="78"/>
      <c r="D125" s="78"/>
      <c r="E125" s="78"/>
      <c r="F125" s="78"/>
      <c r="G125" s="78"/>
      <c r="H125" s="78"/>
      <c r="I125" s="78"/>
      <c r="J125" s="78"/>
    </row>
    <row r="126" spans="1:10" ht="30" customHeight="1" x14ac:dyDescent="0.25">
      <c r="A126" s="78"/>
      <c r="B126" s="78"/>
      <c r="C126" s="78"/>
      <c r="D126" s="78"/>
      <c r="E126" s="78"/>
      <c r="F126" s="78"/>
      <c r="G126" s="78"/>
      <c r="H126" s="78"/>
      <c r="I126" s="78"/>
      <c r="J126" s="78"/>
    </row>
    <row r="127" spans="1:10" ht="30" customHeight="1" x14ac:dyDescent="0.25">
      <c r="A127" s="78"/>
      <c r="B127" s="78"/>
      <c r="C127" s="78"/>
      <c r="D127" s="78"/>
      <c r="E127" s="78"/>
      <c r="F127" s="78"/>
      <c r="G127" s="78"/>
      <c r="H127" s="78"/>
      <c r="I127" s="78"/>
      <c r="J127" s="78"/>
    </row>
    <row r="128" spans="1:10" ht="30" customHeight="1" x14ac:dyDescent="0.25">
      <c r="A128" s="78"/>
      <c r="B128" s="78"/>
      <c r="C128" s="78"/>
      <c r="D128" s="78"/>
      <c r="E128" s="78"/>
      <c r="F128" s="78"/>
      <c r="G128" s="78"/>
      <c r="H128" s="78"/>
      <c r="I128" s="78"/>
      <c r="J128" s="78"/>
    </row>
    <row r="129" spans="1:10" ht="30" customHeight="1" x14ac:dyDescent="0.25">
      <c r="A129" s="78"/>
      <c r="B129" s="78"/>
      <c r="C129" s="78"/>
      <c r="D129" s="78"/>
      <c r="E129" s="78"/>
      <c r="F129" s="78"/>
      <c r="G129" s="78"/>
      <c r="H129" s="78"/>
      <c r="I129" s="78"/>
      <c r="J129" s="78"/>
    </row>
    <row r="130" spans="1:10" ht="30" customHeight="1" x14ac:dyDescent="0.25">
      <c r="A130" s="78"/>
      <c r="B130" s="78"/>
      <c r="C130" s="78"/>
      <c r="D130" s="78"/>
      <c r="E130" s="78"/>
      <c r="F130" s="78"/>
      <c r="G130" s="78"/>
      <c r="H130" s="78"/>
      <c r="I130" s="78"/>
      <c r="J130" s="78"/>
    </row>
    <row r="131" spans="1:10" ht="30" customHeight="1" x14ac:dyDescent="0.25">
      <c r="A131" s="78"/>
      <c r="B131" s="78"/>
      <c r="C131" s="78"/>
      <c r="D131" s="78"/>
      <c r="E131" s="78"/>
      <c r="F131" s="78"/>
      <c r="G131" s="78"/>
      <c r="H131" s="78"/>
      <c r="I131" s="78"/>
      <c r="J131" s="78"/>
    </row>
    <row r="132" spans="1:10" ht="30" customHeight="1" x14ac:dyDescent="0.25">
      <c r="A132" s="78"/>
      <c r="B132" s="78"/>
      <c r="C132" s="78"/>
      <c r="D132" s="78"/>
      <c r="E132" s="78"/>
      <c r="F132" s="78"/>
      <c r="G132" s="78"/>
      <c r="H132" s="78"/>
      <c r="I132" s="78"/>
      <c r="J132" s="78"/>
    </row>
    <row r="133" spans="1:10" ht="30" customHeight="1" x14ac:dyDescent="0.25">
      <c r="A133" s="78"/>
      <c r="B133" s="78"/>
      <c r="C133" s="78"/>
      <c r="D133" s="78"/>
      <c r="E133" s="78"/>
      <c r="F133" s="78"/>
      <c r="G133" s="78"/>
      <c r="H133" s="78"/>
      <c r="I133" s="78"/>
      <c r="J133" s="78"/>
    </row>
    <row r="134" spans="1:10" ht="30" customHeight="1" x14ac:dyDescent="0.25">
      <c r="A134" s="78"/>
      <c r="B134" s="78"/>
      <c r="C134" s="78"/>
      <c r="D134" s="78"/>
      <c r="E134" s="78"/>
      <c r="F134" s="78"/>
      <c r="G134" s="78"/>
      <c r="H134" s="78"/>
      <c r="I134" s="78"/>
      <c r="J134" s="78"/>
    </row>
    <row r="135" spans="1:10" ht="30" customHeight="1" x14ac:dyDescent="0.25">
      <c r="A135" s="78"/>
      <c r="B135" s="78"/>
      <c r="C135" s="78"/>
      <c r="D135" s="78"/>
      <c r="E135" s="78"/>
      <c r="F135" s="78"/>
      <c r="G135" s="78"/>
      <c r="H135" s="78"/>
      <c r="I135" s="78"/>
      <c r="J135" s="78"/>
    </row>
    <row r="136" spans="1:10" ht="30" customHeight="1" x14ac:dyDescent="0.25">
      <c r="A136" s="78"/>
      <c r="B136" s="78"/>
      <c r="C136" s="78"/>
      <c r="D136" s="78"/>
      <c r="E136" s="78"/>
      <c r="F136" s="78"/>
      <c r="G136" s="78"/>
      <c r="H136" s="78"/>
      <c r="I136" s="78"/>
      <c r="J136" s="78"/>
    </row>
    <row r="137" spans="1:10" ht="30" customHeight="1" x14ac:dyDescent="0.25">
      <c r="A137" s="78"/>
      <c r="B137" s="78"/>
      <c r="C137" s="78"/>
      <c r="D137" s="78"/>
      <c r="E137" s="78"/>
      <c r="F137" s="78"/>
      <c r="G137" s="78"/>
      <c r="H137" s="78"/>
      <c r="I137" s="78"/>
      <c r="J137" s="78"/>
    </row>
    <row r="138" spans="1:10" ht="30" customHeight="1" x14ac:dyDescent="0.25">
      <c r="A138" s="78"/>
      <c r="B138" s="78"/>
      <c r="C138" s="78"/>
      <c r="D138" s="78"/>
      <c r="E138" s="78"/>
      <c r="F138" s="78"/>
      <c r="G138" s="78"/>
      <c r="H138" s="78"/>
      <c r="I138" s="78"/>
      <c r="J138" s="78"/>
    </row>
    <row r="139" spans="1:10" ht="30" customHeight="1" x14ac:dyDescent="0.25">
      <c r="A139" s="78"/>
      <c r="B139" s="78"/>
      <c r="C139" s="78"/>
      <c r="D139" s="78"/>
      <c r="E139" s="78"/>
      <c r="F139" s="78"/>
      <c r="G139" s="78"/>
      <c r="H139" s="78"/>
      <c r="I139" s="78"/>
      <c r="J139" s="78"/>
    </row>
    <row r="140" spans="1:10" ht="30" customHeight="1" x14ac:dyDescent="0.25">
      <c r="A140" s="78"/>
      <c r="B140" s="78"/>
      <c r="C140" s="78"/>
      <c r="D140" s="78"/>
      <c r="E140" s="78"/>
      <c r="F140" s="78"/>
      <c r="G140" s="78"/>
      <c r="H140" s="78"/>
      <c r="I140" s="78"/>
      <c r="J140" s="78"/>
    </row>
    <row r="141" spans="1:10" ht="30" customHeight="1" x14ac:dyDescent="0.25">
      <c r="A141" s="78"/>
      <c r="B141" s="78"/>
      <c r="C141" s="78"/>
      <c r="D141" s="78"/>
      <c r="E141" s="78"/>
      <c r="F141" s="78"/>
      <c r="G141" s="78"/>
      <c r="H141" s="78"/>
      <c r="I141" s="78"/>
      <c r="J141" s="78"/>
    </row>
    <row r="142" spans="1:10" ht="30" customHeight="1" x14ac:dyDescent="0.25">
      <c r="A142" s="78"/>
      <c r="B142" s="78"/>
      <c r="C142" s="78"/>
      <c r="D142" s="78"/>
      <c r="E142" s="78"/>
      <c r="F142" s="78"/>
      <c r="G142" s="78"/>
      <c r="H142" s="78"/>
      <c r="I142" s="78"/>
      <c r="J142" s="78"/>
    </row>
    <row r="143" spans="1:10" ht="30" customHeight="1" x14ac:dyDescent="0.25">
      <c r="A143" s="78"/>
      <c r="B143" s="78"/>
      <c r="C143" s="78"/>
      <c r="D143" s="78"/>
      <c r="E143" s="78"/>
      <c r="F143" s="78"/>
      <c r="G143" s="78"/>
      <c r="H143" s="78"/>
      <c r="I143" s="78"/>
      <c r="J143" s="78"/>
    </row>
    <row r="144" spans="1:10" ht="30" customHeight="1" x14ac:dyDescent="0.25">
      <c r="A144" s="78"/>
      <c r="B144" s="78"/>
      <c r="C144" s="78"/>
      <c r="D144" s="78"/>
      <c r="E144" s="78"/>
      <c r="F144" s="78"/>
      <c r="G144" s="78"/>
      <c r="H144" s="78"/>
      <c r="I144" s="78"/>
      <c r="J144" s="78"/>
    </row>
    <row r="145" spans="1:10" ht="30" customHeight="1" x14ac:dyDescent="0.25">
      <c r="A145" s="78"/>
      <c r="B145" s="78"/>
      <c r="C145" s="78"/>
      <c r="D145" s="78"/>
      <c r="E145" s="78"/>
      <c r="F145" s="78"/>
      <c r="G145" s="78"/>
      <c r="H145" s="78"/>
      <c r="I145" s="78"/>
      <c r="J145" s="78"/>
    </row>
    <row r="146" spans="1:10" ht="30" customHeight="1" x14ac:dyDescent="0.25">
      <c r="A146" s="78"/>
      <c r="B146" s="78"/>
      <c r="C146" s="78"/>
      <c r="D146" s="78"/>
      <c r="E146" s="78"/>
      <c r="F146" s="78"/>
      <c r="G146" s="78"/>
      <c r="H146" s="78"/>
      <c r="I146" s="78"/>
      <c r="J146" s="78"/>
    </row>
    <row r="147" spans="1:10" ht="30" customHeight="1" x14ac:dyDescent="0.25">
      <c r="A147" s="78"/>
      <c r="B147" s="78"/>
      <c r="C147" s="78"/>
      <c r="D147" s="78"/>
      <c r="E147" s="78"/>
      <c r="F147" s="78"/>
      <c r="G147" s="78"/>
      <c r="H147" s="78"/>
      <c r="I147" s="78"/>
      <c r="J147" s="78"/>
    </row>
    <row r="148" spans="1:10" ht="30" customHeight="1" x14ac:dyDescent="0.25">
      <c r="A148" s="78"/>
      <c r="B148" s="78"/>
      <c r="C148" s="78"/>
      <c r="D148" s="78"/>
      <c r="E148" s="78"/>
      <c r="F148" s="78"/>
      <c r="G148" s="78"/>
      <c r="H148" s="78"/>
      <c r="I148" s="78"/>
      <c r="J148" s="78"/>
    </row>
    <row r="149" spans="1:10" ht="30" customHeight="1" x14ac:dyDescent="0.25">
      <c r="A149" s="78"/>
      <c r="B149" s="78"/>
      <c r="C149" s="78"/>
      <c r="D149" s="78"/>
      <c r="E149" s="78"/>
      <c r="F149" s="78"/>
      <c r="G149" s="78"/>
      <c r="H149" s="78"/>
      <c r="I149" s="78"/>
      <c r="J149" s="78"/>
    </row>
    <row r="150" spans="1:10" ht="30" customHeight="1" x14ac:dyDescent="0.25">
      <c r="A150" s="78"/>
      <c r="B150" s="78"/>
      <c r="C150" s="78"/>
      <c r="D150" s="78"/>
      <c r="E150" s="78"/>
      <c r="F150" s="78"/>
      <c r="G150" s="78"/>
      <c r="H150" s="78"/>
      <c r="I150" s="78"/>
      <c r="J150" s="78"/>
    </row>
    <row r="151" spans="1:10" ht="30" customHeight="1" x14ac:dyDescent="0.25">
      <c r="A151" s="78"/>
      <c r="B151" s="78"/>
      <c r="C151" s="78"/>
      <c r="D151" s="78"/>
      <c r="E151" s="78"/>
      <c r="F151" s="78"/>
      <c r="G151" s="78"/>
      <c r="H151" s="78"/>
      <c r="I151" s="78"/>
      <c r="J151" s="78"/>
    </row>
    <row r="152" spans="1:10" ht="30" customHeight="1" x14ac:dyDescent="0.25">
      <c r="A152" s="78"/>
      <c r="B152" s="78"/>
      <c r="C152" s="78"/>
      <c r="D152" s="78"/>
      <c r="E152" s="78"/>
      <c r="F152" s="78"/>
      <c r="G152" s="78"/>
      <c r="H152" s="78"/>
      <c r="I152" s="78"/>
      <c r="J152" s="78"/>
    </row>
    <row r="153" spans="1:10" ht="30" customHeight="1" x14ac:dyDescent="0.25">
      <c r="A153" s="78"/>
      <c r="B153" s="78"/>
      <c r="C153" s="78"/>
      <c r="D153" s="78"/>
      <c r="E153" s="78"/>
      <c r="F153" s="78"/>
      <c r="G153" s="78"/>
      <c r="H153" s="78"/>
      <c r="I153" s="78"/>
      <c r="J153" s="78"/>
    </row>
    <row r="154" spans="1:10" ht="30" customHeight="1" x14ac:dyDescent="0.25">
      <c r="A154" s="78"/>
      <c r="B154" s="78"/>
      <c r="C154" s="78"/>
      <c r="D154" s="78"/>
      <c r="E154" s="78"/>
      <c r="F154" s="78"/>
      <c r="G154" s="78"/>
      <c r="H154" s="78"/>
      <c r="I154" s="78"/>
      <c r="J154" s="78"/>
    </row>
    <row r="155" spans="1:10" ht="30" customHeight="1" x14ac:dyDescent="0.25">
      <c r="A155" s="78"/>
      <c r="B155" s="78"/>
      <c r="C155" s="78"/>
      <c r="D155" s="78"/>
      <c r="E155" s="78"/>
      <c r="F155" s="78"/>
      <c r="G155" s="78"/>
      <c r="H155" s="78"/>
      <c r="I155" s="78"/>
      <c r="J155" s="78"/>
    </row>
    <row r="156" spans="1:10" ht="30" customHeight="1" x14ac:dyDescent="0.25">
      <c r="A156" s="78"/>
      <c r="B156" s="78"/>
      <c r="C156" s="78"/>
      <c r="D156" s="78"/>
      <c r="E156" s="78"/>
      <c r="F156" s="78"/>
      <c r="G156" s="78"/>
      <c r="H156" s="78"/>
      <c r="I156" s="78"/>
      <c r="J156" s="78"/>
    </row>
    <row r="157" spans="1:10" ht="30" customHeight="1" x14ac:dyDescent="0.25">
      <c r="A157" s="78"/>
      <c r="B157" s="78"/>
      <c r="C157" s="78"/>
      <c r="D157" s="78"/>
      <c r="E157" s="78"/>
      <c r="F157" s="78"/>
      <c r="G157" s="78"/>
      <c r="H157" s="78"/>
      <c r="I157" s="78"/>
      <c r="J157" s="78"/>
    </row>
    <row r="158" spans="1:10" ht="30" customHeight="1" x14ac:dyDescent="0.25">
      <c r="A158" s="78"/>
      <c r="B158" s="78"/>
      <c r="C158" s="78"/>
      <c r="D158" s="78"/>
      <c r="E158" s="78"/>
      <c r="F158" s="78"/>
      <c r="G158" s="78"/>
      <c r="H158" s="78"/>
      <c r="I158" s="78"/>
      <c r="J158" s="78"/>
    </row>
    <row r="159" spans="1:10" ht="30" customHeight="1" x14ac:dyDescent="0.25">
      <c r="A159" s="78"/>
      <c r="B159" s="78"/>
      <c r="C159" s="78"/>
      <c r="D159" s="78"/>
      <c r="E159" s="78"/>
      <c r="F159" s="78"/>
      <c r="G159" s="78"/>
      <c r="H159" s="78"/>
      <c r="I159" s="78"/>
      <c r="J159" s="78"/>
    </row>
    <row r="160" spans="1:10" ht="30" customHeight="1" x14ac:dyDescent="0.25">
      <c r="A160" s="78"/>
      <c r="B160" s="78"/>
      <c r="C160" s="78"/>
      <c r="D160" s="78"/>
      <c r="E160" s="78"/>
      <c r="F160" s="78"/>
      <c r="G160" s="78"/>
      <c r="H160" s="78"/>
      <c r="I160" s="78"/>
      <c r="J160" s="78"/>
    </row>
    <row r="161" spans="1:10" ht="30" customHeight="1" x14ac:dyDescent="0.25">
      <c r="A161" s="78"/>
      <c r="B161" s="78"/>
      <c r="C161" s="78"/>
      <c r="D161" s="78"/>
      <c r="E161" s="78"/>
      <c r="F161" s="78"/>
      <c r="G161" s="78"/>
      <c r="H161" s="78"/>
      <c r="I161" s="78"/>
      <c r="J161" s="78"/>
    </row>
    <row r="162" spans="1:10" ht="30" customHeight="1" x14ac:dyDescent="0.25">
      <c r="A162" s="78"/>
      <c r="B162" s="78"/>
      <c r="C162" s="78"/>
      <c r="D162" s="78"/>
      <c r="E162" s="78"/>
      <c r="F162" s="78"/>
      <c r="G162" s="78"/>
      <c r="H162" s="78"/>
      <c r="I162" s="78"/>
      <c r="J162" s="78"/>
    </row>
    <row r="163" spans="1:10" ht="30" customHeight="1" x14ac:dyDescent="0.25">
      <c r="A163" s="78"/>
      <c r="B163" s="78"/>
      <c r="C163" s="78"/>
      <c r="D163" s="78"/>
      <c r="E163" s="78"/>
      <c r="F163" s="78"/>
      <c r="G163" s="78"/>
      <c r="H163" s="78"/>
      <c r="I163" s="78"/>
      <c r="J163" s="78"/>
    </row>
    <row r="164" spans="1:10" ht="30" customHeight="1" x14ac:dyDescent="0.25">
      <c r="A164" s="78"/>
      <c r="B164" s="78"/>
      <c r="C164" s="78"/>
      <c r="D164" s="78"/>
      <c r="E164" s="78"/>
      <c r="F164" s="78"/>
      <c r="G164" s="78"/>
      <c r="H164" s="78"/>
      <c r="I164" s="78"/>
      <c r="J164" s="78"/>
    </row>
    <row r="165" spans="1:10" ht="30" customHeight="1" x14ac:dyDescent="0.25">
      <c r="A165" s="78"/>
      <c r="B165" s="78"/>
      <c r="C165" s="78"/>
      <c r="D165" s="78"/>
      <c r="E165" s="78"/>
      <c r="F165" s="78"/>
      <c r="G165" s="78"/>
      <c r="H165" s="78"/>
      <c r="I165" s="78"/>
      <c r="J165" s="78"/>
    </row>
    <row r="166" spans="1:10" ht="30" customHeight="1" x14ac:dyDescent="0.25">
      <c r="A166" s="78"/>
      <c r="B166" s="78"/>
      <c r="C166" s="78"/>
      <c r="D166" s="78"/>
      <c r="E166" s="78"/>
      <c r="F166" s="78"/>
      <c r="G166" s="78"/>
      <c r="H166" s="78"/>
      <c r="I166" s="78"/>
      <c r="J166" s="78"/>
    </row>
    <row r="167" spans="1:10" ht="30" customHeight="1" x14ac:dyDescent="0.25">
      <c r="A167" s="78"/>
      <c r="B167" s="78"/>
      <c r="C167" s="78"/>
      <c r="D167" s="78"/>
      <c r="E167" s="78"/>
      <c r="F167" s="78"/>
      <c r="G167" s="78"/>
      <c r="H167" s="78"/>
      <c r="I167" s="78"/>
      <c r="J167" s="78"/>
    </row>
    <row r="168" spans="1:10" ht="30" customHeight="1" x14ac:dyDescent="0.25">
      <c r="A168" s="78"/>
      <c r="B168" s="78"/>
      <c r="C168" s="78"/>
      <c r="D168" s="78"/>
      <c r="E168" s="78"/>
      <c r="F168" s="78"/>
      <c r="G168" s="78"/>
      <c r="H168" s="78"/>
      <c r="I168" s="78"/>
      <c r="J168" s="78"/>
    </row>
    <row r="169" spans="1:10" ht="30" customHeight="1" x14ac:dyDescent="0.25">
      <c r="A169" s="78"/>
      <c r="B169" s="78"/>
      <c r="C169" s="78"/>
      <c r="D169" s="78"/>
      <c r="E169" s="78"/>
      <c r="F169" s="78"/>
      <c r="G169" s="78"/>
      <c r="H169" s="78"/>
      <c r="I169" s="78"/>
      <c r="J169" s="78"/>
    </row>
    <row r="170" spans="1:10" ht="30" customHeight="1" x14ac:dyDescent="0.25">
      <c r="A170" s="78"/>
      <c r="B170" s="78"/>
      <c r="C170" s="78"/>
      <c r="D170" s="78"/>
      <c r="E170" s="78"/>
      <c r="F170" s="78"/>
      <c r="G170" s="78"/>
      <c r="H170" s="78"/>
      <c r="I170" s="78"/>
      <c r="J170" s="78"/>
    </row>
    <row r="171" spans="1:10" ht="30" customHeight="1" x14ac:dyDescent="0.25">
      <c r="A171" s="78"/>
      <c r="B171" s="78"/>
      <c r="C171" s="78"/>
      <c r="D171" s="78"/>
      <c r="E171" s="78"/>
      <c r="F171" s="78"/>
      <c r="G171" s="78"/>
      <c r="H171" s="78"/>
      <c r="I171" s="78"/>
      <c r="J171" s="78"/>
    </row>
    <row r="172" spans="1:10" ht="30" customHeight="1" x14ac:dyDescent="0.25">
      <c r="A172" s="78"/>
      <c r="B172" s="78"/>
      <c r="C172" s="78"/>
      <c r="D172" s="78"/>
      <c r="E172" s="78"/>
      <c r="F172" s="78"/>
      <c r="G172" s="78"/>
      <c r="H172" s="78"/>
      <c r="I172" s="78"/>
      <c r="J172" s="78"/>
    </row>
    <row r="173" spans="1:10" ht="30" customHeight="1" x14ac:dyDescent="0.25">
      <c r="A173" s="78"/>
      <c r="B173" s="78"/>
      <c r="C173" s="78"/>
      <c r="D173" s="78"/>
      <c r="E173" s="78"/>
      <c r="F173" s="78"/>
      <c r="G173" s="78"/>
      <c r="H173" s="78"/>
      <c r="I173" s="78"/>
      <c r="J173" s="78"/>
    </row>
    <row r="174" spans="1:10" ht="30" customHeight="1" x14ac:dyDescent="0.25">
      <c r="A174" s="78"/>
      <c r="B174" s="78"/>
      <c r="C174" s="78"/>
      <c r="D174" s="78"/>
      <c r="E174" s="78"/>
      <c r="F174" s="78"/>
      <c r="G174" s="78"/>
      <c r="H174" s="78"/>
      <c r="I174" s="78"/>
      <c r="J174" s="78"/>
    </row>
    <row r="175" spans="1:10" ht="30" customHeight="1" x14ac:dyDescent="0.25">
      <c r="A175" s="78"/>
      <c r="B175" s="78"/>
      <c r="C175" s="78"/>
      <c r="D175" s="78"/>
      <c r="E175" s="78"/>
      <c r="F175" s="78"/>
      <c r="G175" s="78"/>
      <c r="H175" s="78"/>
      <c r="I175" s="78"/>
      <c r="J175" s="78"/>
    </row>
    <row r="176" spans="1:10" ht="30" customHeight="1" x14ac:dyDescent="0.25">
      <c r="A176" s="78"/>
      <c r="B176" s="78"/>
      <c r="C176" s="78"/>
      <c r="D176" s="78"/>
      <c r="E176" s="78"/>
      <c r="F176" s="78"/>
      <c r="G176" s="78"/>
      <c r="H176" s="78"/>
      <c r="I176" s="78"/>
      <c r="J176" s="78"/>
    </row>
    <row r="177" spans="1:10" ht="30" customHeight="1" x14ac:dyDescent="0.25">
      <c r="A177" s="78"/>
      <c r="B177" s="78"/>
      <c r="C177" s="78"/>
      <c r="D177" s="78"/>
      <c r="E177" s="78"/>
      <c r="F177" s="78"/>
      <c r="G177" s="78"/>
      <c r="H177" s="78"/>
      <c r="I177" s="78"/>
      <c r="J177" s="78"/>
    </row>
    <row r="178" spans="1:10" ht="30" customHeight="1" x14ac:dyDescent="0.25">
      <c r="A178" s="78"/>
      <c r="B178" s="78"/>
      <c r="C178" s="78"/>
      <c r="D178" s="78"/>
      <c r="E178" s="78"/>
      <c r="F178" s="78"/>
      <c r="G178" s="78"/>
      <c r="H178" s="78"/>
      <c r="I178" s="78"/>
      <c r="J178" s="78"/>
    </row>
    <row r="179" spans="1:10" ht="30" customHeight="1" x14ac:dyDescent="0.25">
      <c r="A179" s="78"/>
      <c r="B179" s="78"/>
      <c r="C179" s="78"/>
      <c r="D179" s="78"/>
      <c r="E179" s="78"/>
      <c r="F179" s="78"/>
      <c r="G179" s="78"/>
      <c r="H179" s="78"/>
      <c r="I179" s="78"/>
      <c r="J179" s="78"/>
    </row>
    <row r="180" spans="1:10" ht="30" customHeight="1" x14ac:dyDescent="0.25">
      <c r="A180" s="78"/>
      <c r="B180" s="78"/>
      <c r="C180" s="78"/>
      <c r="D180" s="78"/>
      <c r="E180" s="78"/>
      <c r="F180" s="78"/>
      <c r="G180" s="78"/>
      <c r="H180" s="78"/>
      <c r="I180" s="78"/>
      <c r="J180" s="78"/>
    </row>
    <row r="181" spans="1:10" ht="30" customHeight="1" x14ac:dyDescent="0.25">
      <c r="A181" s="78"/>
      <c r="B181" s="78"/>
      <c r="C181" s="78"/>
      <c r="D181" s="78"/>
      <c r="E181" s="78"/>
      <c r="F181" s="78"/>
      <c r="G181" s="78"/>
      <c r="H181" s="78"/>
      <c r="I181" s="78"/>
      <c r="J181" s="78"/>
    </row>
    <row r="182" spans="1:10" ht="30" customHeight="1" x14ac:dyDescent="0.25">
      <c r="A182" s="78"/>
      <c r="B182" s="78"/>
      <c r="C182" s="78"/>
      <c r="D182" s="78"/>
      <c r="E182" s="78"/>
      <c r="F182" s="78"/>
      <c r="G182" s="78"/>
      <c r="H182" s="78"/>
      <c r="I182" s="78"/>
      <c r="J182" s="78"/>
    </row>
    <row r="183" spans="1:10" ht="30" customHeight="1" x14ac:dyDescent="0.25">
      <c r="A183" s="78"/>
      <c r="B183" s="78"/>
      <c r="C183" s="78"/>
      <c r="D183" s="78"/>
      <c r="E183" s="78"/>
      <c r="F183" s="78"/>
      <c r="G183" s="78"/>
      <c r="H183" s="78"/>
      <c r="I183" s="78"/>
      <c r="J183" s="78"/>
    </row>
    <row r="184" spans="1:10" ht="30" customHeight="1" x14ac:dyDescent="0.25">
      <c r="A184" s="78"/>
      <c r="B184" s="78"/>
      <c r="C184" s="78"/>
      <c r="D184" s="78"/>
      <c r="E184" s="78"/>
      <c r="F184" s="78"/>
      <c r="G184" s="78"/>
      <c r="H184" s="78"/>
      <c r="I184" s="78"/>
      <c r="J184" s="78"/>
    </row>
    <row r="185" spans="1:10" ht="30" customHeight="1" x14ac:dyDescent="0.25">
      <c r="A185" s="78"/>
      <c r="B185" s="78"/>
      <c r="C185" s="78"/>
      <c r="D185" s="78"/>
      <c r="E185" s="78"/>
      <c r="F185" s="78"/>
      <c r="G185" s="78"/>
      <c r="H185" s="78"/>
      <c r="I185" s="78"/>
      <c r="J185" s="78"/>
    </row>
    <row r="186" spans="1:10" ht="30" customHeight="1" x14ac:dyDescent="0.25">
      <c r="A186" s="78"/>
      <c r="B186" s="78"/>
      <c r="C186" s="78"/>
      <c r="D186" s="78"/>
      <c r="E186" s="78"/>
      <c r="F186" s="78"/>
      <c r="G186" s="78"/>
      <c r="H186" s="78"/>
      <c r="I186" s="78"/>
      <c r="J186" s="78"/>
    </row>
    <row r="187" spans="1:10" ht="30" customHeight="1" x14ac:dyDescent="0.25">
      <c r="A187" s="78"/>
      <c r="B187" s="78"/>
      <c r="C187" s="78"/>
      <c r="D187" s="78"/>
      <c r="E187" s="78"/>
      <c r="F187" s="78"/>
      <c r="G187" s="78"/>
      <c r="H187" s="78"/>
      <c r="I187" s="78"/>
      <c r="J187" s="78"/>
    </row>
    <row r="188" spans="1:10" ht="30" customHeight="1" x14ac:dyDescent="0.25">
      <c r="A188" s="78"/>
      <c r="B188" s="78"/>
      <c r="C188" s="78"/>
      <c r="D188" s="78"/>
      <c r="E188" s="78"/>
      <c r="F188" s="78"/>
      <c r="G188" s="78"/>
      <c r="H188" s="78"/>
      <c r="I188" s="78"/>
      <c r="J188" s="78"/>
    </row>
    <row r="189" spans="1:10" ht="30" customHeight="1" x14ac:dyDescent="0.25">
      <c r="A189" s="78"/>
      <c r="B189" s="78"/>
      <c r="C189" s="78"/>
      <c r="D189" s="78"/>
      <c r="E189" s="78"/>
      <c r="F189" s="78"/>
      <c r="G189" s="78"/>
      <c r="H189" s="78"/>
      <c r="I189" s="78"/>
      <c r="J189" s="78"/>
    </row>
    <row r="190" spans="1:10" ht="30" customHeight="1" x14ac:dyDescent="0.25">
      <c r="A190" s="78"/>
      <c r="B190" s="78"/>
      <c r="C190" s="78"/>
      <c r="D190" s="78"/>
      <c r="E190" s="78"/>
      <c r="F190" s="78"/>
      <c r="G190" s="78"/>
      <c r="H190" s="78"/>
      <c r="I190" s="78"/>
      <c r="J190" s="78"/>
    </row>
    <row r="191" spans="1:10" ht="30" customHeight="1" x14ac:dyDescent="0.25">
      <c r="A191" s="78"/>
      <c r="B191" s="78"/>
      <c r="C191" s="78"/>
      <c r="D191" s="78"/>
      <c r="E191" s="78"/>
      <c r="F191" s="78"/>
      <c r="G191" s="78"/>
      <c r="H191" s="78"/>
      <c r="I191" s="78"/>
      <c r="J191" s="78"/>
    </row>
    <row r="192" spans="1:10" ht="30" customHeight="1" x14ac:dyDescent="0.25">
      <c r="A192" s="78"/>
      <c r="B192" s="78"/>
      <c r="C192" s="78"/>
      <c r="D192" s="78"/>
      <c r="E192" s="78"/>
      <c r="F192" s="78"/>
      <c r="G192" s="78"/>
      <c r="H192" s="78"/>
      <c r="I192" s="78"/>
      <c r="J192" s="78"/>
    </row>
    <row r="193" spans="1:10" ht="30" customHeight="1" x14ac:dyDescent="0.25">
      <c r="A193" s="78"/>
      <c r="B193" s="78"/>
      <c r="C193" s="78"/>
      <c r="D193" s="78"/>
      <c r="E193" s="78"/>
      <c r="F193" s="78"/>
      <c r="G193" s="78"/>
      <c r="H193" s="78"/>
      <c r="I193" s="78"/>
      <c r="J193" s="78"/>
    </row>
    <row r="194" spans="1:10" ht="30" customHeight="1" x14ac:dyDescent="0.25">
      <c r="A194" s="78"/>
      <c r="B194" s="78"/>
      <c r="C194" s="78"/>
      <c r="D194" s="78"/>
      <c r="E194" s="78"/>
      <c r="F194" s="78"/>
      <c r="G194" s="78"/>
      <c r="H194" s="78"/>
      <c r="I194" s="78"/>
      <c r="J194" s="78"/>
    </row>
    <row r="195" spans="1:10" ht="30" customHeight="1" x14ac:dyDescent="0.25">
      <c r="A195" s="78"/>
      <c r="B195" s="78"/>
      <c r="C195" s="78"/>
      <c r="D195" s="78"/>
      <c r="E195" s="78"/>
      <c r="F195" s="78"/>
      <c r="G195" s="78"/>
      <c r="H195" s="78"/>
      <c r="I195" s="78"/>
      <c r="J195" s="78"/>
    </row>
    <row r="196" spans="1:10" ht="30" customHeight="1" x14ac:dyDescent="0.25">
      <c r="A196" s="78"/>
      <c r="B196" s="78"/>
      <c r="C196" s="78"/>
      <c r="D196" s="78"/>
      <c r="E196" s="78"/>
      <c r="F196" s="78"/>
      <c r="G196" s="78"/>
      <c r="H196" s="78"/>
      <c r="I196" s="78"/>
      <c r="J196" s="78"/>
    </row>
    <row r="197" spans="1:10" ht="30" customHeight="1" x14ac:dyDescent="0.25">
      <c r="A197" s="78"/>
      <c r="B197" s="78"/>
      <c r="C197" s="78"/>
      <c r="D197" s="78"/>
      <c r="E197" s="78"/>
      <c r="F197" s="78"/>
      <c r="G197" s="78"/>
      <c r="H197" s="78"/>
      <c r="I197" s="78"/>
      <c r="J197" s="78"/>
    </row>
    <row r="198" spans="1:10" ht="30" customHeight="1" x14ac:dyDescent="0.25">
      <c r="A198" s="78"/>
      <c r="B198" s="78"/>
      <c r="C198" s="78"/>
      <c r="D198" s="78"/>
      <c r="E198" s="78"/>
      <c r="F198" s="78"/>
      <c r="G198" s="78"/>
      <c r="H198" s="78"/>
      <c r="I198" s="78"/>
      <c r="J198" s="78"/>
    </row>
    <row r="199" spans="1:10" ht="30" customHeight="1" x14ac:dyDescent="0.25">
      <c r="A199" s="78"/>
      <c r="B199" s="78"/>
      <c r="C199" s="78"/>
      <c r="D199" s="78"/>
      <c r="E199" s="78"/>
      <c r="F199" s="78"/>
      <c r="G199" s="78"/>
      <c r="H199" s="78"/>
      <c r="I199" s="78"/>
      <c r="J199" s="78"/>
    </row>
    <row r="200" spans="1:10" ht="30" customHeight="1" x14ac:dyDescent="0.25">
      <c r="A200" s="78"/>
      <c r="B200" s="78"/>
      <c r="C200" s="78"/>
      <c r="D200" s="78"/>
      <c r="E200" s="78"/>
      <c r="F200" s="78"/>
      <c r="G200" s="78"/>
      <c r="H200" s="78"/>
      <c r="I200" s="78"/>
      <c r="J200" s="78"/>
    </row>
    <row r="201" spans="1:10" ht="30" customHeight="1" x14ac:dyDescent="0.25">
      <c r="A201" s="78"/>
      <c r="B201" s="78"/>
      <c r="C201" s="78"/>
      <c r="D201" s="78"/>
      <c r="E201" s="78"/>
      <c r="F201" s="78"/>
      <c r="G201" s="78"/>
      <c r="H201" s="78"/>
      <c r="I201" s="78"/>
      <c r="J201" s="78"/>
    </row>
    <row r="202" spans="1:10" ht="30" customHeight="1" x14ac:dyDescent="0.25">
      <c r="A202" s="78"/>
      <c r="B202" s="78"/>
      <c r="C202" s="78"/>
      <c r="D202" s="78"/>
      <c r="E202" s="78"/>
      <c r="F202" s="78"/>
      <c r="G202" s="78"/>
      <c r="H202" s="78"/>
      <c r="I202" s="78"/>
      <c r="J202" s="78"/>
    </row>
    <row r="203" spans="1:10" ht="30" customHeight="1" x14ac:dyDescent="0.25">
      <c r="A203" s="78"/>
      <c r="B203" s="78"/>
      <c r="C203" s="78"/>
      <c r="D203" s="78"/>
      <c r="E203" s="78"/>
      <c r="F203" s="78"/>
      <c r="G203" s="78"/>
      <c r="H203" s="78"/>
      <c r="I203" s="78"/>
      <c r="J203" s="78"/>
    </row>
    <row r="204" spans="1:10" ht="30" customHeight="1" x14ac:dyDescent="0.25">
      <c r="A204" s="78"/>
      <c r="B204" s="78"/>
      <c r="C204" s="78"/>
      <c r="D204" s="78"/>
      <c r="E204" s="78"/>
      <c r="F204" s="78"/>
      <c r="G204" s="78"/>
      <c r="H204" s="78"/>
      <c r="I204" s="78"/>
      <c r="J204" s="78"/>
    </row>
    <row r="205" spans="1:10" ht="30" customHeight="1" x14ac:dyDescent="0.25">
      <c r="A205" s="78"/>
      <c r="B205" s="78"/>
      <c r="C205" s="78"/>
      <c r="D205" s="78"/>
      <c r="E205" s="78"/>
      <c r="F205" s="78"/>
      <c r="G205" s="78"/>
      <c r="H205" s="78"/>
      <c r="I205" s="78"/>
      <c r="J205" s="78"/>
    </row>
    <row r="206" spans="1:10" ht="30" customHeight="1" x14ac:dyDescent="0.25">
      <c r="A206" s="78"/>
      <c r="B206" s="78"/>
      <c r="C206" s="78"/>
      <c r="D206" s="78"/>
      <c r="E206" s="78"/>
      <c r="F206" s="78"/>
      <c r="G206" s="78"/>
      <c r="H206" s="78"/>
      <c r="I206" s="78"/>
      <c r="J206" s="78"/>
    </row>
    <row r="207" spans="1:10" ht="30" customHeight="1" x14ac:dyDescent="0.25">
      <c r="A207" s="78"/>
      <c r="B207" s="78"/>
      <c r="C207" s="78"/>
      <c r="D207" s="78"/>
      <c r="E207" s="78"/>
      <c r="F207" s="78"/>
      <c r="G207" s="78"/>
      <c r="H207" s="78"/>
      <c r="I207" s="78"/>
      <c r="J207" s="78"/>
    </row>
    <row r="208" spans="1:10" ht="30" customHeight="1" x14ac:dyDescent="0.25">
      <c r="A208" s="78"/>
      <c r="B208" s="78"/>
      <c r="C208" s="78"/>
      <c r="D208" s="78"/>
      <c r="E208" s="78"/>
      <c r="F208" s="78"/>
      <c r="G208" s="78"/>
      <c r="H208" s="78"/>
      <c r="I208" s="78"/>
      <c r="J208" s="78"/>
    </row>
    <row r="209" spans="1:10" ht="30" customHeight="1" x14ac:dyDescent="0.25">
      <c r="A209" s="78"/>
      <c r="B209" s="78"/>
      <c r="C209" s="78"/>
      <c r="D209" s="78"/>
      <c r="E209" s="78"/>
      <c r="F209" s="78"/>
      <c r="G209" s="78"/>
      <c r="H209" s="78"/>
      <c r="I209" s="78"/>
      <c r="J209" s="78"/>
    </row>
    <row r="210" spans="1:10" ht="30" customHeight="1" x14ac:dyDescent="0.25">
      <c r="A210" s="78"/>
      <c r="B210" s="78"/>
      <c r="C210" s="78"/>
      <c r="D210" s="78"/>
      <c r="E210" s="78"/>
      <c r="F210" s="78"/>
      <c r="G210" s="78"/>
      <c r="H210" s="78"/>
      <c r="I210" s="78"/>
      <c r="J210" s="78"/>
    </row>
    <row r="211" spans="1:10" ht="30" customHeight="1" x14ac:dyDescent="0.25">
      <c r="A211" s="78"/>
      <c r="B211" s="78"/>
      <c r="C211" s="78"/>
      <c r="D211" s="78"/>
      <c r="E211" s="78"/>
      <c r="F211" s="78"/>
      <c r="G211" s="78"/>
      <c r="H211" s="78"/>
      <c r="I211" s="78"/>
      <c r="J211" s="78"/>
    </row>
    <row r="212" spans="1:10" ht="30" customHeight="1" x14ac:dyDescent="0.25">
      <c r="A212" s="78"/>
      <c r="B212" s="78"/>
      <c r="C212" s="78"/>
      <c r="D212" s="78"/>
      <c r="E212" s="78"/>
      <c r="F212" s="78"/>
      <c r="G212" s="78"/>
      <c r="H212" s="78"/>
      <c r="I212" s="78"/>
      <c r="J212" s="78"/>
    </row>
    <row r="213" spans="1:10" ht="30" customHeight="1" x14ac:dyDescent="0.25">
      <c r="A213" s="78"/>
      <c r="B213" s="78"/>
      <c r="C213" s="78"/>
      <c r="D213" s="78"/>
      <c r="E213" s="78"/>
      <c r="F213" s="78"/>
      <c r="G213" s="78"/>
      <c r="H213" s="78"/>
      <c r="I213" s="78"/>
      <c r="J213" s="78"/>
    </row>
    <row r="214" spans="1:10" ht="30" customHeight="1" x14ac:dyDescent="0.25">
      <c r="A214" s="78"/>
      <c r="B214" s="78"/>
      <c r="C214" s="78"/>
      <c r="D214" s="78"/>
      <c r="E214" s="78"/>
      <c r="F214" s="78"/>
      <c r="G214" s="78"/>
      <c r="H214" s="78"/>
      <c r="I214" s="78"/>
      <c r="J214" s="78"/>
    </row>
    <row r="215" spans="1:10" ht="30" customHeight="1" x14ac:dyDescent="0.25">
      <c r="A215" s="78"/>
      <c r="B215" s="78"/>
      <c r="C215" s="78"/>
      <c r="D215" s="78"/>
      <c r="E215" s="78"/>
      <c r="F215" s="78"/>
      <c r="G215" s="78"/>
      <c r="H215" s="78"/>
      <c r="I215" s="78"/>
      <c r="J215" s="78"/>
    </row>
    <row r="216" spans="1:10" ht="30" customHeight="1" x14ac:dyDescent="0.25">
      <c r="A216" s="78"/>
      <c r="B216" s="78"/>
      <c r="C216" s="78"/>
      <c r="D216" s="78"/>
      <c r="E216" s="78"/>
      <c r="F216" s="78"/>
      <c r="G216" s="78"/>
      <c r="H216" s="78"/>
      <c r="I216" s="78"/>
      <c r="J216" s="78"/>
    </row>
    <row r="217" spans="1:10" ht="30" customHeight="1" x14ac:dyDescent="0.25">
      <c r="A217" s="78"/>
      <c r="B217" s="78"/>
      <c r="C217" s="78"/>
      <c r="D217" s="78"/>
      <c r="E217" s="78"/>
      <c r="F217" s="78"/>
      <c r="G217" s="78"/>
      <c r="H217" s="78"/>
      <c r="I217" s="78"/>
      <c r="J217" s="78"/>
    </row>
    <row r="218" spans="1:10" ht="30" customHeight="1" x14ac:dyDescent="0.25">
      <c r="A218" s="78"/>
      <c r="B218" s="78"/>
      <c r="C218" s="78"/>
      <c r="D218" s="78"/>
      <c r="E218" s="78"/>
      <c r="F218" s="78"/>
      <c r="G218" s="78"/>
      <c r="H218" s="78"/>
      <c r="I218" s="78"/>
      <c r="J218" s="78"/>
    </row>
    <row r="219" spans="1:10" ht="30" customHeight="1" x14ac:dyDescent="0.25">
      <c r="A219" s="78"/>
      <c r="B219" s="78"/>
      <c r="C219" s="78"/>
      <c r="D219" s="78"/>
      <c r="E219" s="78"/>
      <c r="F219" s="78"/>
      <c r="G219" s="78"/>
      <c r="H219" s="78"/>
      <c r="I219" s="78"/>
      <c r="J219" s="78"/>
    </row>
    <row r="220" spans="1:10" ht="30" customHeight="1" x14ac:dyDescent="0.25">
      <c r="A220" s="78"/>
      <c r="B220" s="78"/>
      <c r="C220" s="78"/>
      <c r="D220" s="78"/>
      <c r="E220" s="78"/>
      <c r="F220" s="78"/>
      <c r="G220" s="78"/>
      <c r="H220" s="78"/>
      <c r="I220" s="78"/>
      <c r="J220" s="78"/>
    </row>
    <row r="221" spans="1:10" ht="30" customHeight="1" x14ac:dyDescent="0.25">
      <c r="A221" s="78"/>
      <c r="B221" s="78"/>
      <c r="C221" s="78"/>
      <c r="D221" s="78"/>
      <c r="E221" s="78"/>
      <c r="F221" s="78"/>
      <c r="G221" s="78"/>
      <c r="H221" s="78"/>
      <c r="I221" s="78"/>
      <c r="J221" s="78"/>
    </row>
    <row r="222" spans="1:10" ht="30" customHeight="1" x14ac:dyDescent="0.25">
      <c r="A222" s="78"/>
      <c r="B222" s="78"/>
      <c r="C222" s="78"/>
      <c r="D222" s="78"/>
      <c r="E222" s="78"/>
      <c r="F222" s="78"/>
      <c r="G222" s="78"/>
      <c r="H222" s="78"/>
      <c r="I222" s="78"/>
      <c r="J222" s="78"/>
    </row>
    <row r="223" spans="1:10" ht="30" customHeight="1" x14ac:dyDescent="0.25">
      <c r="A223" s="78"/>
      <c r="B223" s="78"/>
      <c r="C223" s="78"/>
      <c r="D223" s="78"/>
      <c r="E223" s="78"/>
      <c r="F223" s="78"/>
      <c r="G223" s="78"/>
      <c r="H223" s="78"/>
      <c r="I223" s="78"/>
      <c r="J223" s="78"/>
    </row>
    <row r="224" spans="1:10" ht="30" customHeight="1" x14ac:dyDescent="0.25">
      <c r="A224" s="78"/>
      <c r="B224" s="78"/>
      <c r="C224" s="78"/>
      <c r="D224" s="78"/>
      <c r="E224" s="78"/>
      <c r="F224" s="78"/>
      <c r="G224" s="78"/>
      <c r="H224" s="78"/>
      <c r="I224" s="78"/>
      <c r="J224" s="78"/>
    </row>
    <row r="225" spans="1:10" ht="30" customHeight="1" x14ac:dyDescent="0.25">
      <c r="A225" s="78"/>
      <c r="B225" s="78"/>
      <c r="C225" s="78"/>
      <c r="D225" s="78"/>
      <c r="E225" s="78"/>
      <c r="F225" s="78"/>
      <c r="G225" s="78"/>
      <c r="H225" s="78"/>
      <c r="I225" s="78"/>
      <c r="J225" s="78"/>
    </row>
    <row r="226" spans="1:10" ht="30" customHeight="1" x14ac:dyDescent="0.25">
      <c r="A226" s="78"/>
      <c r="B226" s="78"/>
      <c r="C226" s="78"/>
      <c r="D226" s="78"/>
      <c r="E226" s="78"/>
      <c r="F226" s="78"/>
      <c r="G226" s="78"/>
      <c r="H226" s="78"/>
      <c r="I226" s="78"/>
      <c r="J226" s="78"/>
    </row>
    <row r="227" spans="1:10" ht="30" customHeight="1" x14ac:dyDescent="0.25">
      <c r="A227" s="78"/>
      <c r="B227" s="78"/>
      <c r="C227" s="78"/>
      <c r="D227" s="78"/>
      <c r="E227" s="78"/>
      <c r="F227" s="78"/>
      <c r="G227" s="78"/>
      <c r="H227" s="78"/>
      <c r="I227" s="78"/>
      <c r="J227" s="78"/>
    </row>
    <row r="228" spans="1:10" ht="30" customHeight="1" x14ac:dyDescent="0.25">
      <c r="A228" s="78"/>
      <c r="B228" s="78"/>
      <c r="C228" s="78"/>
      <c r="D228" s="78"/>
      <c r="E228" s="78"/>
      <c r="F228" s="78"/>
      <c r="G228" s="78"/>
      <c r="H228" s="78"/>
      <c r="I228" s="78"/>
      <c r="J228" s="78"/>
    </row>
    <row r="229" spans="1:10" ht="30" customHeight="1" x14ac:dyDescent="0.25">
      <c r="A229" s="78"/>
      <c r="B229" s="78"/>
      <c r="C229" s="78"/>
      <c r="D229" s="78"/>
      <c r="E229" s="78"/>
      <c r="F229" s="78"/>
      <c r="G229" s="78"/>
      <c r="H229" s="78"/>
      <c r="I229" s="78"/>
      <c r="J229" s="78"/>
    </row>
    <row r="230" spans="1:10" ht="30" customHeight="1" x14ac:dyDescent="0.25">
      <c r="A230" s="78"/>
      <c r="B230" s="78"/>
      <c r="C230" s="78"/>
      <c r="D230" s="78"/>
      <c r="E230" s="78"/>
      <c r="F230" s="78"/>
      <c r="G230" s="78"/>
      <c r="H230" s="78"/>
      <c r="I230" s="78"/>
      <c r="J230" s="78"/>
    </row>
    <row r="231" spans="1:10" ht="30" customHeight="1" x14ac:dyDescent="0.25">
      <c r="A231" s="78"/>
      <c r="B231" s="78"/>
      <c r="C231" s="78"/>
      <c r="D231" s="78"/>
      <c r="E231" s="78"/>
      <c r="F231" s="78"/>
      <c r="G231" s="78"/>
      <c r="H231" s="78"/>
      <c r="I231" s="78"/>
      <c r="J231" s="78"/>
    </row>
    <row r="232" spans="1:10" ht="30" customHeight="1" x14ac:dyDescent="0.25">
      <c r="A232" s="78"/>
      <c r="B232" s="78"/>
      <c r="C232" s="78"/>
      <c r="D232" s="78"/>
      <c r="E232" s="78"/>
      <c r="F232" s="78"/>
      <c r="G232" s="78"/>
      <c r="H232" s="78"/>
      <c r="I232" s="78"/>
      <c r="J232" s="78"/>
    </row>
    <row r="233" spans="1:10" ht="30" customHeight="1" x14ac:dyDescent="0.25">
      <c r="A233" s="78"/>
      <c r="B233" s="78"/>
      <c r="C233" s="78"/>
      <c r="D233" s="78"/>
      <c r="E233" s="78"/>
      <c r="F233" s="78"/>
      <c r="G233" s="78"/>
      <c r="H233" s="78"/>
      <c r="I233" s="78"/>
      <c r="J233" s="78"/>
    </row>
    <row r="234" spans="1:10" ht="30" customHeight="1" x14ac:dyDescent="0.25">
      <c r="A234" s="78"/>
      <c r="B234" s="78"/>
      <c r="C234" s="78"/>
      <c r="D234" s="78"/>
      <c r="E234" s="78"/>
      <c r="F234" s="78"/>
      <c r="G234" s="78"/>
      <c r="H234" s="78"/>
      <c r="I234" s="78"/>
      <c r="J234" s="78"/>
    </row>
    <row r="235" spans="1:10" ht="30" customHeight="1" x14ac:dyDescent="0.25">
      <c r="A235" s="78"/>
      <c r="B235" s="78"/>
      <c r="C235" s="78"/>
      <c r="D235" s="78"/>
      <c r="E235" s="78"/>
      <c r="F235" s="78"/>
      <c r="G235" s="78"/>
      <c r="H235" s="78"/>
      <c r="I235" s="78"/>
      <c r="J235" s="78"/>
    </row>
    <row r="236" spans="1:10" ht="30" customHeight="1" x14ac:dyDescent="0.25">
      <c r="A236" s="78"/>
      <c r="B236" s="78"/>
      <c r="C236" s="78"/>
      <c r="D236" s="78"/>
      <c r="E236" s="78"/>
      <c r="F236" s="78"/>
      <c r="G236" s="78"/>
      <c r="H236" s="78"/>
      <c r="I236" s="78"/>
      <c r="J236" s="78"/>
    </row>
    <row r="237" spans="1:10" ht="30" customHeight="1" x14ac:dyDescent="0.25">
      <c r="A237" s="78"/>
      <c r="B237" s="78"/>
      <c r="C237" s="78"/>
      <c r="D237" s="78"/>
      <c r="E237" s="78"/>
      <c r="F237" s="78"/>
      <c r="G237" s="78"/>
      <c r="H237" s="78"/>
      <c r="I237" s="78"/>
      <c r="J237" s="78"/>
    </row>
    <row r="238" spans="1:10" ht="30" customHeight="1" x14ac:dyDescent="0.25">
      <c r="A238" s="78"/>
      <c r="B238" s="78"/>
      <c r="C238" s="78"/>
      <c r="D238" s="78"/>
      <c r="E238" s="78"/>
      <c r="F238" s="78"/>
      <c r="G238" s="78"/>
      <c r="H238" s="78"/>
      <c r="I238" s="78"/>
      <c r="J238" s="78"/>
    </row>
    <row r="239" spans="1:10" ht="30" customHeight="1" x14ac:dyDescent="0.25">
      <c r="A239" s="78"/>
      <c r="B239" s="78"/>
      <c r="C239" s="78"/>
      <c r="D239" s="78"/>
      <c r="E239" s="78"/>
      <c r="F239" s="78"/>
      <c r="G239" s="78"/>
      <c r="H239" s="78"/>
      <c r="I239" s="78"/>
      <c r="J239" s="78"/>
    </row>
    <row r="240" spans="1:10" ht="30" customHeight="1" x14ac:dyDescent="0.25">
      <c r="A240" s="78"/>
      <c r="B240" s="78"/>
      <c r="C240" s="78"/>
      <c r="D240" s="78"/>
      <c r="E240" s="78"/>
      <c r="F240" s="78"/>
      <c r="G240" s="78"/>
      <c r="H240" s="78"/>
      <c r="I240" s="78"/>
      <c r="J240" s="78"/>
    </row>
    <row r="241" spans="1:10" ht="30" customHeight="1" x14ac:dyDescent="0.25">
      <c r="A241" s="78"/>
      <c r="B241" s="78"/>
      <c r="C241" s="78"/>
      <c r="D241" s="78"/>
      <c r="E241" s="78"/>
      <c r="F241" s="78"/>
      <c r="G241" s="78"/>
      <c r="H241" s="78"/>
      <c r="I241" s="78"/>
      <c r="J241" s="78"/>
    </row>
    <row r="242" spans="1:10" ht="30" customHeight="1" x14ac:dyDescent="0.25">
      <c r="A242" s="78"/>
      <c r="B242" s="78"/>
      <c r="C242" s="78"/>
      <c r="D242" s="78"/>
      <c r="E242" s="78"/>
      <c r="F242" s="78"/>
      <c r="G242" s="78"/>
      <c r="H242" s="78"/>
      <c r="I242" s="78"/>
      <c r="J242" s="78"/>
    </row>
    <row r="243" spans="1:10" ht="30" customHeight="1" x14ac:dyDescent="0.25">
      <c r="A243" s="78"/>
      <c r="B243" s="78"/>
      <c r="C243" s="78"/>
      <c r="D243" s="78"/>
      <c r="E243" s="78"/>
      <c r="F243" s="78"/>
      <c r="G243" s="78"/>
      <c r="H243" s="78"/>
      <c r="I243" s="78"/>
      <c r="J243" s="78"/>
    </row>
    <row r="244" spans="1:10" ht="30" customHeight="1" x14ac:dyDescent="0.25">
      <c r="A244" s="78"/>
      <c r="B244" s="78"/>
      <c r="C244" s="78"/>
      <c r="D244" s="78"/>
      <c r="E244" s="78"/>
      <c r="F244" s="78"/>
      <c r="G244" s="78"/>
      <c r="H244" s="78"/>
      <c r="I244" s="78"/>
      <c r="J244" s="78"/>
    </row>
    <row r="245" spans="1:10" ht="30" customHeight="1" x14ac:dyDescent="0.25">
      <c r="A245" s="78"/>
      <c r="B245" s="78"/>
      <c r="C245" s="78"/>
      <c r="D245" s="78"/>
      <c r="E245" s="78"/>
      <c r="F245" s="78"/>
      <c r="G245" s="78"/>
      <c r="H245" s="78"/>
      <c r="I245" s="78"/>
      <c r="J245" s="78"/>
    </row>
    <row r="246" spans="1:10" ht="30" customHeight="1" x14ac:dyDescent="0.25">
      <c r="A246" s="78"/>
      <c r="B246" s="78"/>
      <c r="C246" s="78"/>
      <c r="D246" s="78"/>
      <c r="E246" s="78"/>
      <c r="F246" s="78"/>
      <c r="G246" s="78"/>
      <c r="H246" s="78"/>
      <c r="I246" s="78"/>
      <c r="J246" s="78"/>
    </row>
    <row r="247" spans="1:10" ht="30" customHeight="1" x14ac:dyDescent="0.25">
      <c r="A247" s="78"/>
      <c r="B247" s="78"/>
      <c r="C247" s="78"/>
      <c r="D247" s="78"/>
      <c r="E247" s="78"/>
      <c r="F247" s="78"/>
      <c r="G247" s="78"/>
      <c r="H247" s="78"/>
      <c r="I247" s="78"/>
      <c r="J247" s="78"/>
    </row>
    <row r="248" spans="1:10" ht="30" customHeight="1" x14ac:dyDescent="0.25">
      <c r="A248" s="78"/>
      <c r="B248" s="78"/>
      <c r="C248" s="78"/>
      <c r="D248" s="78"/>
      <c r="E248" s="78"/>
      <c r="F248" s="78"/>
      <c r="G248" s="78"/>
      <c r="H248" s="78"/>
      <c r="I248" s="78"/>
      <c r="J248" s="78"/>
    </row>
    <row r="249" spans="1:10" ht="30" customHeight="1" x14ac:dyDescent="0.25">
      <c r="A249" s="78"/>
      <c r="B249" s="78"/>
      <c r="C249" s="78"/>
      <c r="D249" s="78"/>
      <c r="E249" s="78"/>
      <c r="F249" s="78"/>
      <c r="G249" s="78"/>
      <c r="H249" s="78"/>
      <c r="I249" s="78"/>
      <c r="J249" s="78"/>
    </row>
    <row r="250" spans="1:10" ht="30" customHeight="1" x14ac:dyDescent="0.25">
      <c r="A250" s="78"/>
      <c r="B250" s="78"/>
      <c r="C250" s="78"/>
      <c r="D250" s="78"/>
      <c r="E250" s="78"/>
      <c r="F250" s="78"/>
      <c r="G250" s="78"/>
      <c r="H250" s="78"/>
      <c r="I250" s="78"/>
      <c r="J250" s="78"/>
    </row>
    <row r="251" spans="1:10" ht="30" customHeight="1" x14ac:dyDescent="0.25">
      <c r="A251" s="78"/>
      <c r="B251" s="78"/>
      <c r="C251" s="78"/>
      <c r="D251" s="78"/>
      <c r="E251" s="78"/>
      <c r="F251" s="78"/>
      <c r="G251" s="78"/>
      <c r="H251" s="78"/>
      <c r="I251" s="78"/>
      <c r="J251" s="78"/>
    </row>
    <row r="252" spans="1:10" ht="30" customHeight="1" x14ac:dyDescent="0.25">
      <c r="A252" s="78"/>
      <c r="B252" s="78"/>
      <c r="C252" s="78"/>
      <c r="D252" s="78"/>
      <c r="E252" s="78"/>
      <c r="F252" s="78"/>
      <c r="G252" s="78"/>
      <c r="H252" s="78"/>
      <c r="I252" s="78"/>
      <c r="J252" s="78"/>
    </row>
    <row r="253" spans="1:10" ht="30" customHeight="1" x14ac:dyDescent="0.25">
      <c r="A253" s="78"/>
      <c r="B253" s="78"/>
      <c r="C253" s="78"/>
      <c r="D253" s="78"/>
      <c r="E253" s="78"/>
      <c r="F253" s="78"/>
      <c r="G253" s="78"/>
      <c r="H253" s="78"/>
      <c r="I253" s="78"/>
      <c r="J253" s="78"/>
    </row>
    <row r="254" spans="1:10" ht="30" customHeight="1" x14ac:dyDescent="0.25">
      <c r="A254" s="78"/>
      <c r="B254" s="78"/>
      <c r="C254" s="78"/>
      <c r="D254" s="78"/>
      <c r="E254" s="78"/>
      <c r="F254" s="78"/>
      <c r="G254" s="78"/>
      <c r="H254" s="78"/>
      <c r="I254" s="78"/>
      <c r="J254" s="78"/>
    </row>
    <row r="255" spans="1:10" ht="30" customHeight="1" x14ac:dyDescent="0.25">
      <c r="A255" s="78"/>
      <c r="B255" s="78"/>
      <c r="C255" s="78"/>
      <c r="D255" s="78"/>
      <c r="E255" s="78"/>
      <c r="F255" s="78"/>
      <c r="G255" s="78"/>
      <c r="H255" s="78"/>
      <c r="I255" s="78"/>
      <c r="J255" s="78"/>
    </row>
    <row r="256" spans="1:10" ht="30" customHeight="1" x14ac:dyDescent="0.25">
      <c r="A256" s="78"/>
      <c r="B256" s="78"/>
      <c r="C256" s="78"/>
      <c r="D256" s="78"/>
      <c r="E256" s="78"/>
      <c r="F256" s="78"/>
      <c r="G256" s="78"/>
      <c r="H256" s="78"/>
      <c r="I256" s="78"/>
      <c r="J256" s="78"/>
    </row>
    <row r="257" spans="1:10" ht="30" customHeight="1" x14ac:dyDescent="0.25">
      <c r="A257" s="78"/>
      <c r="B257" s="78"/>
      <c r="C257" s="78"/>
      <c r="D257" s="78"/>
      <c r="E257" s="78"/>
      <c r="F257" s="78"/>
      <c r="G257" s="78"/>
      <c r="H257" s="78"/>
      <c r="I257" s="78"/>
      <c r="J257" s="78"/>
    </row>
    <row r="258" spans="1:10" ht="30" customHeight="1" x14ac:dyDescent="0.25">
      <c r="A258" s="78"/>
      <c r="B258" s="78"/>
      <c r="C258" s="78"/>
      <c r="D258" s="78"/>
      <c r="E258" s="78"/>
      <c r="F258" s="78"/>
      <c r="G258" s="78"/>
      <c r="H258" s="78"/>
      <c r="I258" s="78"/>
      <c r="J258" s="78"/>
    </row>
    <row r="259" spans="1:10" ht="30" customHeight="1" x14ac:dyDescent="0.25">
      <c r="A259" s="78"/>
      <c r="B259" s="78"/>
      <c r="C259" s="78"/>
      <c r="D259" s="78"/>
      <c r="E259" s="78"/>
      <c r="F259" s="78"/>
      <c r="G259" s="78"/>
      <c r="H259" s="78"/>
      <c r="I259" s="78"/>
      <c r="J259" s="78"/>
    </row>
    <row r="260" spans="1:10" ht="30" customHeight="1" x14ac:dyDescent="0.25">
      <c r="A260" s="78"/>
      <c r="B260" s="78"/>
      <c r="C260" s="78"/>
      <c r="D260" s="78"/>
      <c r="E260" s="78"/>
      <c r="F260" s="78"/>
      <c r="G260" s="78"/>
      <c r="H260" s="78"/>
      <c r="I260" s="78"/>
      <c r="J260" s="78"/>
    </row>
    <row r="261" spans="1:10" ht="30" customHeight="1" x14ac:dyDescent="0.25">
      <c r="A261" s="78"/>
      <c r="B261" s="78"/>
      <c r="C261" s="78"/>
      <c r="D261" s="78"/>
      <c r="E261" s="78"/>
      <c r="F261" s="78"/>
      <c r="G261" s="78"/>
      <c r="H261" s="78"/>
      <c r="I261" s="78"/>
      <c r="J261" s="78"/>
    </row>
    <row r="262" spans="1:10" ht="30" customHeight="1" x14ac:dyDescent="0.25">
      <c r="A262" s="78"/>
      <c r="B262" s="78"/>
      <c r="C262" s="78"/>
      <c r="D262" s="78"/>
      <c r="E262" s="78"/>
      <c r="F262" s="78"/>
      <c r="G262" s="78"/>
      <c r="H262" s="78"/>
      <c r="I262" s="78"/>
      <c r="J262" s="78"/>
    </row>
    <row r="263" spans="1:10" ht="30" customHeight="1" x14ac:dyDescent="0.25">
      <c r="A263" s="78"/>
      <c r="B263" s="78"/>
      <c r="C263" s="78"/>
      <c r="D263" s="78"/>
      <c r="E263" s="78"/>
      <c r="F263" s="78"/>
      <c r="G263" s="78"/>
      <c r="H263" s="78"/>
      <c r="I263" s="78"/>
      <c r="J263" s="78"/>
    </row>
    <row r="264" spans="1:10" ht="30" customHeight="1" x14ac:dyDescent="0.25">
      <c r="A264" s="78"/>
      <c r="B264" s="78"/>
      <c r="C264" s="78"/>
      <c r="D264" s="78"/>
      <c r="E264" s="78"/>
      <c r="F264" s="78"/>
      <c r="G264" s="78"/>
      <c r="H264" s="78"/>
      <c r="I264" s="78"/>
      <c r="J264" s="78"/>
    </row>
    <row r="265" spans="1:10" ht="30" customHeight="1" x14ac:dyDescent="0.25">
      <c r="A265" s="78"/>
      <c r="B265" s="78"/>
      <c r="C265" s="78"/>
      <c r="D265" s="78"/>
      <c r="E265" s="78"/>
      <c r="F265" s="78"/>
      <c r="G265" s="78"/>
      <c r="H265" s="78"/>
      <c r="I265" s="78"/>
      <c r="J265" s="78"/>
    </row>
    <row r="266" spans="1:10" ht="30" customHeight="1" x14ac:dyDescent="0.25">
      <c r="A266" s="78"/>
      <c r="B266" s="78"/>
      <c r="C266" s="78"/>
      <c r="D266" s="78"/>
      <c r="E266" s="78"/>
      <c r="F266" s="78"/>
      <c r="G266" s="78"/>
      <c r="H266" s="78"/>
      <c r="I266" s="78"/>
      <c r="J266" s="78"/>
    </row>
    <row r="267" spans="1:10" ht="30" customHeight="1" x14ac:dyDescent="0.25">
      <c r="A267" s="78"/>
      <c r="B267" s="78"/>
      <c r="C267" s="78"/>
      <c r="D267" s="78"/>
      <c r="E267" s="78"/>
      <c r="F267" s="78"/>
      <c r="G267" s="78"/>
      <c r="H267" s="78"/>
      <c r="I267" s="78"/>
      <c r="J267" s="78"/>
    </row>
    <row r="268" spans="1:10" ht="30" customHeight="1" x14ac:dyDescent="0.25">
      <c r="A268" s="78"/>
      <c r="B268" s="78"/>
      <c r="C268" s="78"/>
      <c r="D268" s="78"/>
      <c r="E268" s="78"/>
      <c r="F268" s="78"/>
      <c r="G268" s="78"/>
      <c r="H268" s="78"/>
      <c r="I268" s="78"/>
      <c r="J268" s="78"/>
    </row>
    <row r="269" spans="1:10" ht="30" customHeight="1" x14ac:dyDescent="0.25">
      <c r="A269" s="78"/>
      <c r="B269" s="78"/>
      <c r="C269" s="78"/>
      <c r="D269" s="78"/>
      <c r="E269" s="78"/>
      <c r="F269" s="78"/>
      <c r="G269" s="78"/>
      <c r="H269" s="78"/>
      <c r="I269" s="78"/>
      <c r="J269" s="78"/>
    </row>
    <row r="270" spans="1:10" ht="30" customHeight="1" x14ac:dyDescent="0.25">
      <c r="A270" s="78"/>
      <c r="B270" s="78"/>
      <c r="C270" s="78"/>
      <c r="D270" s="78"/>
      <c r="E270" s="78"/>
      <c r="F270" s="78"/>
      <c r="G270" s="78"/>
      <c r="H270" s="78"/>
      <c r="I270" s="78"/>
      <c r="J270" s="78"/>
    </row>
    <row r="271" spans="1:10" ht="30" customHeight="1" x14ac:dyDescent="0.25">
      <c r="A271" s="78"/>
      <c r="B271" s="78"/>
      <c r="C271" s="78"/>
      <c r="D271" s="78"/>
      <c r="E271" s="78"/>
      <c r="F271" s="78"/>
      <c r="G271" s="78"/>
      <c r="H271" s="78"/>
      <c r="I271" s="78"/>
      <c r="J271" s="78"/>
    </row>
    <row r="272" spans="1:10" ht="30" customHeight="1" x14ac:dyDescent="0.25">
      <c r="A272" s="78"/>
      <c r="B272" s="78"/>
      <c r="C272" s="78"/>
      <c r="D272" s="78"/>
      <c r="E272" s="78"/>
      <c r="F272" s="78"/>
      <c r="G272" s="78"/>
      <c r="H272" s="78"/>
      <c r="I272" s="78"/>
      <c r="J272" s="78"/>
    </row>
    <row r="273" spans="1:10" ht="30" customHeight="1" x14ac:dyDescent="0.25">
      <c r="A273" s="78"/>
      <c r="B273" s="78"/>
      <c r="C273" s="78"/>
      <c r="D273" s="78"/>
      <c r="E273" s="78"/>
      <c r="F273" s="78"/>
      <c r="G273" s="78"/>
      <c r="H273" s="78"/>
      <c r="I273" s="78"/>
      <c r="J273" s="78"/>
    </row>
    <row r="274" spans="1:10" ht="30" customHeight="1" x14ac:dyDescent="0.25">
      <c r="A274" s="78"/>
      <c r="B274" s="78"/>
      <c r="C274" s="78"/>
      <c r="D274" s="78"/>
      <c r="E274" s="78"/>
      <c r="F274" s="78"/>
      <c r="G274" s="78"/>
      <c r="H274" s="78"/>
      <c r="I274" s="78"/>
      <c r="J274" s="78"/>
    </row>
    <row r="275" spans="1:10" ht="30" customHeight="1" x14ac:dyDescent="0.25">
      <c r="A275" s="78"/>
      <c r="B275" s="78"/>
      <c r="C275" s="78"/>
      <c r="D275" s="78"/>
      <c r="E275" s="78"/>
      <c r="F275" s="78"/>
      <c r="G275" s="78"/>
      <c r="H275" s="78"/>
      <c r="I275" s="78"/>
      <c r="J275" s="78"/>
    </row>
    <row r="276" spans="1:10" ht="30" customHeight="1" x14ac:dyDescent="0.25">
      <c r="A276" s="78"/>
      <c r="B276" s="78"/>
      <c r="C276" s="78"/>
      <c r="D276" s="78"/>
      <c r="E276" s="78"/>
      <c r="F276" s="78"/>
      <c r="G276" s="78"/>
      <c r="H276" s="78"/>
      <c r="I276" s="78"/>
      <c r="J276" s="78"/>
    </row>
    <row r="277" spans="1:10" ht="30" customHeight="1" x14ac:dyDescent="0.25">
      <c r="A277" s="78"/>
      <c r="B277" s="78"/>
      <c r="C277" s="78"/>
      <c r="D277" s="78"/>
      <c r="E277" s="78"/>
      <c r="F277" s="78"/>
      <c r="G277" s="78"/>
      <c r="H277" s="78"/>
      <c r="I277" s="78"/>
      <c r="J277" s="78"/>
    </row>
    <row r="278" spans="1:10" ht="30" customHeight="1" x14ac:dyDescent="0.25">
      <c r="A278" s="78"/>
      <c r="B278" s="78"/>
      <c r="C278" s="78"/>
      <c r="D278" s="78"/>
      <c r="E278" s="78"/>
      <c r="F278" s="78"/>
      <c r="G278" s="78"/>
      <c r="H278" s="78"/>
      <c r="I278" s="78"/>
      <c r="J278" s="78"/>
    </row>
    <row r="279" spans="1:10" ht="30" customHeight="1" x14ac:dyDescent="0.25">
      <c r="A279" s="78"/>
      <c r="B279" s="78"/>
      <c r="C279" s="78"/>
      <c r="D279" s="78"/>
      <c r="E279" s="78"/>
      <c r="F279" s="78"/>
      <c r="G279" s="78"/>
      <c r="H279" s="78"/>
      <c r="I279" s="78"/>
      <c r="J279" s="78"/>
    </row>
    <row r="280" spans="1:10" ht="30" customHeight="1" x14ac:dyDescent="0.25">
      <c r="A280" s="78"/>
      <c r="B280" s="78"/>
      <c r="C280" s="78"/>
      <c r="D280" s="78"/>
      <c r="E280" s="78"/>
      <c r="F280" s="78"/>
      <c r="G280" s="78"/>
      <c r="H280" s="78"/>
      <c r="I280" s="78"/>
      <c r="J280" s="78"/>
    </row>
    <row r="281" spans="1:10" ht="30" customHeight="1" x14ac:dyDescent="0.25">
      <c r="A281" s="78"/>
      <c r="B281" s="78"/>
      <c r="C281" s="78"/>
      <c r="D281" s="78"/>
      <c r="E281" s="78"/>
      <c r="F281" s="78"/>
      <c r="G281" s="78"/>
      <c r="H281" s="78"/>
      <c r="I281" s="78"/>
      <c r="J281" s="78"/>
    </row>
    <row r="282" spans="1:10" ht="30" customHeight="1" x14ac:dyDescent="0.25">
      <c r="A282" s="78"/>
      <c r="B282" s="78"/>
      <c r="C282" s="78"/>
      <c r="D282" s="78"/>
      <c r="E282" s="78"/>
      <c r="F282" s="78"/>
      <c r="G282" s="78"/>
      <c r="H282" s="78"/>
      <c r="I282" s="78"/>
      <c r="J282" s="78"/>
    </row>
    <row r="283" spans="1:10" ht="30" customHeight="1" x14ac:dyDescent="0.25">
      <c r="A283" s="78"/>
      <c r="B283" s="78"/>
      <c r="C283" s="78"/>
      <c r="D283" s="78"/>
      <c r="E283" s="78"/>
      <c r="F283" s="78"/>
      <c r="G283" s="78"/>
      <c r="H283" s="78"/>
      <c r="I283" s="78"/>
      <c r="J283" s="78"/>
    </row>
    <row r="284" spans="1:10" ht="30" customHeight="1" x14ac:dyDescent="0.25">
      <c r="A284" s="78"/>
      <c r="B284" s="78"/>
      <c r="C284" s="78"/>
      <c r="D284" s="78"/>
      <c r="E284" s="78"/>
      <c r="F284" s="78"/>
      <c r="G284" s="78"/>
      <c r="H284" s="78"/>
      <c r="I284" s="78"/>
      <c r="J284" s="78"/>
    </row>
    <row r="285" spans="1:10" ht="30" customHeight="1" x14ac:dyDescent="0.25">
      <c r="A285" s="78"/>
      <c r="B285" s="78"/>
      <c r="C285" s="78"/>
      <c r="D285" s="78"/>
      <c r="E285" s="78"/>
      <c r="F285" s="78"/>
      <c r="G285" s="78"/>
      <c r="H285" s="78"/>
      <c r="I285" s="78"/>
      <c r="J285" s="78"/>
    </row>
    <row r="286" spans="1:10" ht="30" customHeight="1" x14ac:dyDescent="0.25">
      <c r="A286" s="78"/>
      <c r="B286" s="78"/>
      <c r="C286" s="78"/>
      <c r="D286" s="78"/>
      <c r="E286" s="78"/>
      <c r="F286" s="78"/>
      <c r="G286" s="78"/>
      <c r="H286" s="78"/>
      <c r="I286" s="78"/>
      <c r="J286" s="78"/>
    </row>
    <row r="287" spans="1:10" ht="30" customHeight="1" x14ac:dyDescent="0.25">
      <c r="A287" s="78"/>
      <c r="B287" s="78"/>
      <c r="C287" s="78"/>
      <c r="D287" s="78"/>
      <c r="E287" s="78"/>
      <c r="F287" s="78"/>
      <c r="G287" s="78"/>
      <c r="H287" s="78"/>
      <c r="I287" s="78"/>
      <c r="J287" s="78"/>
    </row>
    <row r="288" spans="1:10" ht="30" customHeight="1" x14ac:dyDescent="0.25">
      <c r="A288" s="78"/>
      <c r="B288" s="78"/>
      <c r="C288" s="78"/>
      <c r="D288" s="78"/>
      <c r="E288" s="78"/>
      <c r="F288" s="78"/>
      <c r="G288" s="78"/>
      <c r="H288" s="78"/>
      <c r="I288" s="78"/>
      <c r="J288" s="78"/>
    </row>
    <row r="289" spans="1:10" ht="30" customHeight="1" x14ac:dyDescent="0.25">
      <c r="A289" s="78"/>
      <c r="B289" s="78"/>
      <c r="C289" s="78"/>
      <c r="D289" s="78"/>
      <c r="E289" s="78"/>
      <c r="F289" s="78"/>
      <c r="G289" s="78"/>
      <c r="H289" s="78"/>
      <c r="I289" s="78"/>
      <c r="J289" s="78"/>
    </row>
    <row r="290" spans="1:10" ht="30" customHeight="1" x14ac:dyDescent="0.25">
      <c r="A290" s="78"/>
      <c r="B290" s="78"/>
      <c r="C290" s="78"/>
      <c r="D290" s="78"/>
      <c r="E290" s="78"/>
      <c r="F290" s="78"/>
      <c r="G290" s="78"/>
      <c r="H290" s="78"/>
      <c r="I290" s="78"/>
      <c r="J290" s="78"/>
    </row>
    <row r="291" spans="1:10" ht="30" customHeight="1" x14ac:dyDescent="0.25">
      <c r="A291" s="78"/>
      <c r="B291" s="78"/>
      <c r="C291" s="78"/>
      <c r="D291" s="78"/>
      <c r="E291" s="78"/>
      <c r="F291" s="78"/>
      <c r="G291" s="78"/>
      <c r="H291" s="78"/>
      <c r="I291" s="78"/>
      <c r="J291" s="78"/>
    </row>
    <row r="292" spans="1:10" ht="30" customHeight="1" x14ac:dyDescent="0.25">
      <c r="A292" s="78"/>
      <c r="B292" s="78"/>
      <c r="C292" s="78"/>
      <c r="D292" s="78"/>
      <c r="E292" s="78"/>
      <c r="F292" s="78"/>
      <c r="G292" s="78"/>
      <c r="H292" s="78"/>
      <c r="I292" s="78"/>
      <c r="J292" s="78"/>
    </row>
    <row r="293" spans="1:10" ht="30" customHeight="1" x14ac:dyDescent="0.25">
      <c r="A293" s="78"/>
      <c r="B293" s="78"/>
      <c r="C293" s="78"/>
      <c r="D293" s="78"/>
      <c r="E293" s="78"/>
      <c r="F293" s="78"/>
      <c r="G293" s="78"/>
      <c r="H293" s="78"/>
      <c r="I293" s="78"/>
      <c r="J293" s="78"/>
    </row>
    <row r="294" spans="1:10" ht="30" customHeight="1" x14ac:dyDescent="0.25">
      <c r="A294" s="78"/>
      <c r="B294" s="78"/>
      <c r="C294" s="78"/>
      <c r="D294" s="78"/>
      <c r="E294" s="78"/>
      <c r="F294" s="78"/>
      <c r="G294" s="78"/>
      <c r="H294" s="78"/>
      <c r="I294" s="78"/>
      <c r="J294" s="78"/>
    </row>
    <row r="295" spans="1:10" ht="30" customHeight="1" x14ac:dyDescent="0.25">
      <c r="A295" s="78"/>
      <c r="B295" s="78"/>
      <c r="C295" s="78"/>
      <c r="D295" s="78"/>
      <c r="E295" s="78"/>
      <c r="F295" s="78"/>
      <c r="G295" s="78"/>
      <c r="H295" s="78"/>
      <c r="I295" s="78"/>
      <c r="J295" s="78"/>
    </row>
    <row r="296" spans="1:10" ht="30" customHeight="1" x14ac:dyDescent="0.25">
      <c r="A296" s="78"/>
      <c r="B296" s="78"/>
      <c r="C296" s="78"/>
      <c r="D296" s="78"/>
      <c r="E296" s="78"/>
      <c r="F296" s="78"/>
      <c r="G296" s="78"/>
      <c r="H296" s="78"/>
      <c r="I296" s="78"/>
      <c r="J296" s="78"/>
    </row>
    <row r="297" spans="1:10" ht="30" customHeight="1" x14ac:dyDescent="0.25">
      <c r="A297" s="78"/>
      <c r="B297" s="78"/>
      <c r="C297" s="78"/>
      <c r="D297" s="78"/>
      <c r="E297" s="78"/>
      <c r="F297" s="78"/>
      <c r="G297" s="78"/>
      <c r="H297" s="78"/>
      <c r="I297" s="78"/>
      <c r="J297" s="78"/>
    </row>
    <row r="298" spans="1:10" ht="30" customHeight="1" x14ac:dyDescent="0.25">
      <c r="A298" s="78"/>
      <c r="B298" s="78"/>
      <c r="C298" s="78"/>
      <c r="D298" s="78"/>
      <c r="E298" s="78"/>
      <c r="F298" s="78"/>
      <c r="G298" s="78"/>
      <c r="H298" s="78"/>
      <c r="I298" s="78"/>
      <c r="J298" s="78"/>
    </row>
    <row r="299" spans="1:10" ht="30" customHeight="1" x14ac:dyDescent="0.25">
      <c r="A299" s="78"/>
      <c r="B299" s="78"/>
      <c r="C299" s="78"/>
      <c r="D299" s="78"/>
      <c r="E299" s="78"/>
      <c r="F299" s="78"/>
      <c r="G299" s="78"/>
      <c r="H299" s="78"/>
      <c r="I299" s="78"/>
      <c r="J299" s="78"/>
    </row>
    <row r="300" spans="1:10" ht="30" customHeight="1" x14ac:dyDescent="0.25">
      <c r="A300" s="78"/>
      <c r="B300" s="78"/>
      <c r="C300" s="78"/>
      <c r="D300" s="78"/>
      <c r="E300" s="78"/>
      <c r="F300" s="78"/>
      <c r="G300" s="78"/>
      <c r="H300" s="78"/>
      <c r="I300" s="78"/>
      <c r="J300" s="78"/>
    </row>
    <row r="301" spans="1:10" ht="30" customHeight="1" x14ac:dyDescent="0.25">
      <c r="A301" s="78"/>
      <c r="B301" s="78"/>
      <c r="C301" s="78"/>
      <c r="D301" s="78"/>
      <c r="E301" s="78"/>
      <c r="F301" s="78"/>
      <c r="G301" s="78"/>
      <c r="H301" s="78"/>
      <c r="I301" s="78"/>
      <c r="J301" s="78"/>
    </row>
    <row r="302" spans="1:10" ht="30" customHeight="1" x14ac:dyDescent="0.25">
      <c r="A302" s="78"/>
      <c r="B302" s="78"/>
      <c r="C302" s="78"/>
      <c r="D302" s="78"/>
      <c r="E302" s="78"/>
      <c r="F302" s="78"/>
      <c r="G302" s="78"/>
      <c r="H302" s="78"/>
      <c r="I302" s="78"/>
      <c r="J302" s="78"/>
    </row>
    <row r="303" spans="1:10" ht="30" customHeight="1" x14ac:dyDescent="0.25">
      <c r="A303" s="78"/>
      <c r="B303" s="78"/>
      <c r="C303" s="78"/>
      <c r="D303" s="78"/>
      <c r="E303" s="78"/>
      <c r="F303" s="78"/>
      <c r="G303" s="78"/>
      <c r="H303" s="78"/>
      <c r="I303" s="78"/>
      <c r="J303" s="78"/>
    </row>
    <row r="304" spans="1:10" ht="30" customHeight="1" x14ac:dyDescent="0.25">
      <c r="A304" s="78"/>
      <c r="B304" s="78"/>
      <c r="C304" s="78"/>
      <c r="D304" s="78"/>
      <c r="E304" s="78"/>
      <c r="F304" s="78"/>
      <c r="G304" s="78"/>
      <c r="H304" s="78"/>
      <c r="I304" s="78"/>
      <c r="J304" s="78"/>
    </row>
    <row r="305" spans="1:10" ht="30" customHeight="1" x14ac:dyDescent="0.25">
      <c r="A305" s="78"/>
      <c r="B305" s="78"/>
      <c r="C305" s="78"/>
      <c r="D305" s="78"/>
      <c r="E305" s="78"/>
      <c r="F305" s="78"/>
      <c r="G305" s="78"/>
      <c r="H305" s="78"/>
      <c r="I305" s="78"/>
      <c r="J305" s="78"/>
    </row>
    <row r="306" spans="1:10" ht="30" customHeight="1" x14ac:dyDescent="0.25">
      <c r="A306" s="78"/>
      <c r="B306" s="78"/>
      <c r="C306" s="78"/>
      <c r="D306" s="78"/>
      <c r="E306" s="78"/>
      <c r="F306" s="78"/>
      <c r="G306" s="78"/>
      <c r="H306" s="78"/>
      <c r="I306" s="78"/>
      <c r="J306" s="78"/>
    </row>
    <row r="307" spans="1:10" ht="30" customHeight="1" x14ac:dyDescent="0.25">
      <c r="A307" s="78"/>
      <c r="B307" s="78"/>
      <c r="C307" s="78"/>
      <c r="D307" s="78"/>
      <c r="E307" s="78"/>
      <c r="F307" s="78"/>
      <c r="G307" s="78"/>
      <c r="H307" s="78"/>
      <c r="I307" s="78"/>
      <c r="J307" s="78"/>
    </row>
    <row r="308" spans="1:10" ht="30" customHeight="1" x14ac:dyDescent="0.25">
      <c r="A308" s="78"/>
      <c r="B308" s="78"/>
      <c r="C308" s="78"/>
      <c r="D308" s="78"/>
      <c r="E308" s="78"/>
      <c r="F308" s="78"/>
      <c r="G308" s="78"/>
      <c r="H308" s="78"/>
      <c r="I308" s="78"/>
      <c r="J308" s="78"/>
    </row>
    <row r="309" spans="1:10" ht="30" customHeight="1" x14ac:dyDescent="0.25">
      <c r="A309" s="78"/>
      <c r="B309" s="78"/>
      <c r="C309" s="78"/>
      <c r="D309" s="78"/>
      <c r="E309" s="78"/>
      <c r="F309" s="78"/>
      <c r="G309" s="78"/>
      <c r="H309" s="78"/>
      <c r="I309" s="78"/>
      <c r="J309" s="78"/>
    </row>
    <row r="310" spans="1:10" ht="30" customHeight="1" x14ac:dyDescent="0.25">
      <c r="A310" s="78"/>
      <c r="B310" s="78"/>
      <c r="C310" s="78"/>
      <c r="D310" s="78"/>
      <c r="E310" s="78"/>
      <c r="F310" s="78"/>
      <c r="G310" s="78"/>
      <c r="H310" s="78"/>
      <c r="I310" s="78"/>
      <c r="J310" s="78"/>
    </row>
    <row r="311" spans="1:10" ht="30" customHeight="1" x14ac:dyDescent="0.25">
      <c r="A311" s="78"/>
      <c r="B311" s="78"/>
      <c r="C311" s="78"/>
      <c r="D311" s="78"/>
      <c r="E311" s="78"/>
      <c r="F311" s="78"/>
      <c r="G311" s="78"/>
      <c r="H311" s="78"/>
      <c r="I311" s="78"/>
      <c r="J311" s="78"/>
    </row>
    <row r="312" spans="1:10" ht="30" customHeight="1" x14ac:dyDescent="0.25">
      <c r="A312" s="78"/>
      <c r="B312" s="78"/>
      <c r="C312" s="78"/>
      <c r="D312" s="78"/>
      <c r="E312" s="78"/>
      <c r="F312" s="78"/>
      <c r="G312" s="78"/>
      <c r="H312" s="78"/>
      <c r="I312" s="78"/>
      <c r="J312" s="78"/>
    </row>
    <row r="313" spans="1:10" ht="30" customHeight="1" x14ac:dyDescent="0.25">
      <c r="A313" s="78"/>
      <c r="B313" s="78"/>
      <c r="C313" s="78"/>
      <c r="D313" s="78"/>
      <c r="E313" s="78"/>
      <c r="F313" s="78"/>
      <c r="G313" s="78"/>
      <c r="H313" s="78"/>
      <c r="I313" s="78"/>
      <c r="J313" s="78"/>
    </row>
    <row r="314" spans="1:10" ht="30" customHeight="1" x14ac:dyDescent="0.25">
      <c r="A314" s="78"/>
      <c r="B314" s="78"/>
      <c r="C314" s="78"/>
      <c r="D314" s="78"/>
      <c r="E314" s="78"/>
      <c r="F314" s="78"/>
      <c r="G314" s="78"/>
      <c r="H314" s="78"/>
      <c r="I314" s="78"/>
      <c r="J314" s="78"/>
    </row>
    <row r="315" spans="1:10" ht="30" customHeight="1" x14ac:dyDescent="0.25">
      <c r="A315" s="78"/>
      <c r="B315" s="78"/>
      <c r="C315" s="78"/>
      <c r="D315" s="78"/>
      <c r="E315" s="78"/>
      <c r="F315" s="78"/>
      <c r="G315" s="78"/>
      <c r="H315" s="78"/>
      <c r="I315" s="78"/>
      <c r="J315" s="78"/>
    </row>
    <row r="316" spans="1:10" ht="30" customHeight="1" x14ac:dyDescent="0.25">
      <c r="A316" s="78"/>
      <c r="B316" s="78"/>
      <c r="C316" s="78"/>
      <c r="D316" s="78"/>
      <c r="E316" s="78"/>
      <c r="F316" s="78"/>
      <c r="G316" s="78"/>
      <c r="H316" s="78"/>
      <c r="I316" s="78"/>
      <c r="J316" s="78"/>
    </row>
    <row r="317" spans="1:10" ht="30" customHeight="1" x14ac:dyDescent="0.25">
      <c r="A317" s="78"/>
      <c r="B317" s="78"/>
      <c r="C317" s="78"/>
      <c r="D317" s="78"/>
      <c r="E317" s="78"/>
      <c r="F317" s="78"/>
      <c r="G317" s="78"/>
      <c r="H317" s="78"/>
      <c r="I317" s="78"/>
      <c r="J317" s="78"/>
    </row>
    <row r="318" spans="1:10" ht="30" customHeight="1" x14ac:dyDescent="0.25">
      <c r="A318" s="78"/>
      <c r="B318" s="78"/>
      <c r="C318" s="78"/>
      <c r="D318" s="78"/>
      <c r="E318" s="78"/>
      <c r="F318" s="78"/>
      <c r="G318" s="78"/>
      <c r="H318" s="78"/>
      <c r="I318" s="78"/>
      <c r="J318" s="78"/>
    </row>
    <row r="319" spans="1:10" ht="30" customHeight="1" x14ac:dyDescent="0.25">
      <c r="A319" s="78"/>
      <c r="B319" s="78"/>
      <c r="C319" s="78"/>
      <c r="D319" s="78"/>
      <c r="E319" s="78"/>
      <c r="F319" s="78"/>
      <c r="G319" s="78"/>
      <c r="H319" s="78"/>
      <c r="I319" s="78"/>
      <c r="J319" s="78"/>
    </row>
    <row r="320" spans="1:10" ht="30" customHeight="1" x14ac:dyDescent="0.25">
      <c r="A320" s="78"/>
      <c r="B320" s="78"/>
      <c r="C320" s="78"/>
      <c r="D320" s="78"/>
      <c r="E320" s="78"/>
      <c r="F320" s="78"/>
      <c r="G320" s="78"/>
      <c r="H320" s="78"/>
      <c r="I320" s="78"/>
      <c r="J320" s="78"/>
    </row>
    <row r="321" spans="1:10" ht="30" customHeight="1" x14ac:dyDescent="0.25">
      <c r="A321" s="78"/>
      <c r="B321" s="78"/>
      <c r="C321" s="78"/>
      <c r="D321" s="78"/>
      <c r="E321" s="78"/>
      <c r="F321" s="78"/>
      <c r="G321" s="78"/>
      <c r="H321" s="78"/>
      <c r="I321" s="78"/>
      <c r="J321" s="78"/>
    </row>
    <row r="322" spans="1:10" ht="30" customHeight="1" x14ac:dyDescent="0.25">
      <c r="A322" s="78"/>
      <c r="B322" s="78"/>
      <c r="C322" s="78"/>
      <c r="D322" s="78"/>
      <c r="E322" s="78"/>
      <c r="F322" s="78"/>
      <c r="G322" s="78"/>
      <c r="H322" s="78"/>
      <c r="I322" s="78"/>
      <c r="J322" s="78"/>
    </row>
    <row r="323" spans="1:10" ht="30" customHeight="1" x14ac:dyDescent="0.25">
      <c r="A323" s="78"/>
      <c r="B323" s="78"/>
      <c r="C323" s="78"/>
      <c r="D323" s="78"/>
      <c r="E323" s="78"/>
      <c r="F323" s="78"/>
      <c r="G323" s="78"/>
      <c r="H323" s="78"/>
      <c r="I323" s="78"/>
      <c r="J323" s="78"/>
    </row>
    <row r="324" spans="1:10" ht="30" customHeight="1" x14ac:dyDescent="0.25">
      <c r="A324" s="78"/>
      <c r="B324" s="78"/>
      <c r="C324" s="78"/>
      <c r="D324" s="78"/>
      <c r="E324" s="78"/>
      <c r="F324" s="78"/>
      <c r="G324" s="78"/>
      <c r="H324" s="78"/>
      <c r="I324" s="78"/>
      <c r="J324" s="78"/>
    </row>
    <row r="325" spans="1:10" ht="30" customHeight="1" x14ac:dyDescent="0.25">
      <c r="A325" s="78"/>
      <c r="B325" s="78"/>
      <c r="C325" s="78"/>
      <c r="D325" s="78"/>
      <c r="E325" s="78"/>
      <c r="F325" s="78"/>
      <c r="G325" s="78"/>
      <c r="H325" s="78"/>
      <c r="I325" s="78"/>
      <c r="J325" s="78"/>
    </row>
    <row r="326" spans="1:10" ht="30" customHeight="1" x14ac:dyDescent="0.25">
      <c r="A326" s="78"/>
      <c r="B326" s="78"/>
      <c r="C326" s="78"/>
      <c r="D326" s="78"/>
      <c r="E326" s="78"/>
      <c r="F326" s="78"/>
      <c r="G326" s="78"/>
      <c r="H326" s="78"/>
      <c r="I326" s="78"/>
      <c r="J326" s="78"/>
    </row>
    <row r="327" spans="1:10" ht="30" customHeight="1" x14ac:dyDescent="0.25">
      <c r="A327" s="78"/>
      <c r="B327" s="78"/>
      <c r="C327" s="78"/>
      <c r="D327" s="78"/>
      <c r="E327" s="78"/>
      <c r="F327" s="78"/>
      <c r="G327" s="78"/>
      <c r="H327" s="78"/>
      <c r="I327" s="78"/>
      <c r="J327" s="78"/>
    </row>
    <row r="328" spans="1:10" ht="30" customHeight="1" x14ac:dyDescent="0.25">
      <c r="A328" s="78"/>
      <c r="B328" s="78"/>
      <c r="C328" s="78"/>
      <c r="D328" s="78"/>
      <c r="E328" s="78"/>
      <c r="F328" s="78"/>
      <c r="G328" s="78"/>
      <c r="H328" s="78"/>
      <c r="I328" s="78"/>
      <c r="J328" s="78"/>
    </row>
    <row r="329" spans="1:10" ht="30" customHeight="1" x14ac:dyDescent="0.25">
      <c r="A329" s="78"/>
      <c r="B329" s="78"/>
      <c r="C329" s="78"/>
      <c r="D329" s="78"/>
      <c r="E329" s="78"/>
      <c r="F329" s="78"/>
      <c r="G329" s="78"/>
      <c r="H329" s="78"/>
      <c r="I329" s="78"/>
      <c r="J329" s="78"/>
    </row>
    <row r="330" spans="1:10" ht="30" customHeight="1" x14ac:dyDescent="0.25">
      <c r="A330" s="78"/>
      <c r="B330" s="78"/>
      <c r="C330" s="78"/>
      <c r="D330" s="78"/>
      <c r="E330" s="78"/>
      <c r="F330" s="78"/>
      <c r="G330" s="78"/>
      <c r="H330" s="78"/>
      <c r="I330" s="78"/>
      <c r="J330" s="78"/>
    </row>
    <row r="331" spans="1:10" ht="30" customHeight="1" x14ac:dyDescent="0.25">
      <c r="A331" s="78"/>
      <c r="B331" s="78"/>
      <c r="C331" s="78"/>
      <c r="D331" s="78"/>
      <c r="E331" s="78"/>
      <c r="F331" s="78"/>
      <c r="G331" s="78"/>
      <c r="H331" s="78"/>
      <c r="I331" s="78"/>
      <c r="J331" s="78"/>
    </row>
    <row r="332" spans="1:10" ht="30" customHeight="1" x14ac:dyDescent="0.25">
      <c r="A332" s="78"/>
      <c r="B332" s="78"/>
      <c r="C332" s="78"/>
      <c r="D332" s="78"/>
      <c r="E332" s="78"/>
      <c r="F332" s="78"/>
      <c r="G332" s="78"/>
      <c r="H332" s="78"/>
      <c r="I332" s="78"/>
      <c r="J332" s="78"/>
    </row>
    <row r="333" spans="1:10" ht="30" customHeight="1" x14ac:dyDescent="0.25">
      <c r="A333" s="78"/>
      <c r="B333" s="78"/>
      <c r="C333" s="78"/>
      <c r="D333" s="78"/>
      <c r="E333" s="78"/>
      <c r="F333" s="78"/>
      <c r="G333" s="78"/>
      <c r="H333" s="78"/>
      <c r="I333" s="78"/>
      <c r="J333" s="78"/>
    </row>
    <row r="334" spans="1:10" ht="30" customHeight="1" x14ac:dyDescent="0.25">
      <c r="A334" s="78"/>
      <c r="B334" s="78"/>
      <c r="C334" s="78"/>
      <c r="D334" s="78"/>
      <c r="E334" s="78"/>
      <c r="F334" s="78"/>
      <c r="G334" s="78"/>
      <c r="H334" s="78"/>
      <c r="I334" s="78"/>
      <c r="J334" s="78"/>
    </row>
    <row r="335" spans="1:10" ht="30" customHeight="1" x14ac:dyDescent="0.25">
      <c r="A335" s="78"/>
      <c r="B335" s="78"/>
      <c r="C335" s="78"/>
      <c r="D335" s="78"/>
      <c r="E335" s="78"/>
      <c r="F335" s="78"/>
      <c r="G335" s="78"/>
      <c r="H335" s="78"/>
      <c r="I335" s="78"/>
      <c r="J335" s="78"/>
    </row>
    <row r="336" spans="1:10" ht="30" customHeight="1" x14ac:dyDescent="0.25">
      <c r="A336" s="78"/>
      <c r="B336" s="78"/>
      <c r="C336" s="78"/>
      <c r="D336" s="78"/>
      <c r="E336" s="78"/>
      <c r="F336" s="78"/>
      <c r="G336" s="78"/>
      <c r="H336" s="78"/>
      <c r="I336" s="78"/>
      <c r="J336" s="78"/>
    </row>
    <row r="337" spans="1:10" ht="30" customHeight="1" x14ac:dyDescent="0.25">
      <c r="A337" s="78"/>
      <c r="B337" s="78"/>
      <c r="C337" s="78"/>
      <c r="D337" s="78"/>
      <c r="E337" s="78"/>
      <c r="F337" s="78"/>
      <c r="G337" s="78"/>
      <c r="H337" s="78"/>
      <c r="I337" s="78"/>
      <c r="J337" s="78"/>
    </row>
    <row r="338" spans="1:10" ht="30" customHeight="1" x14ac:dyDescent="0.25">
      <c r="A338" s="78"/>
      <c r="B338" s="78"/>
      <c r="C338" s="78"/>
      <c r="D338" s="78"/>
      <c r="E338" s="78"/>
      <c r="F338" s="78"/>
      <c r="G338" s="78"/>
      <c r="H338" s="78"/>
      <c r="I338" s="78"/>
      <c r="J338" s="78"/>
    </row>
    <row r="339" spans="1:10" ht="30" customHeight="1" x14ac:dyDescent="0.25">
      <c r="A339" s="78"/>
      <c r="B339" s="78"/>
      <c r="C339" s="78"/>
      <c r="D339" s="78"/>
      <c r="E339" s="78"/>
      <c r="F339" s="78"/>
      <c r="G339" s="78"/>
      <c r="H339" s="78"/>
      <c r="I339" s="78"/>
      <c r="J339" s="78"/>
    </row>
    <row r="340" spans="1:10" ht="30" customHeight="1" x14ac:dyDescent="0.25">
      <c r="A340" s="78"/>
      <c r="B340" s="78"/>
      <c r="C340" s="78"/>
      <c r="D340" s="78"/>
      <c r="E340" s="78"/>
      <c r="F340" s="78"/>
      <c r="G340" s="78"/>
      <c r="H340" s="78"/>
      <c r="I340" s="78"/>
      <c r="J340" s="78"/>
    </row>
    <row r="341" spans="1:10" ht="30" customHeight="1" x14ac:dyDescent="0.25">
      <c r="A341" s="78"/>
      <c r="B341" s="78"/>
      <c r="C341" s="78"/>
      <c r="D341" s="78"/>
      <c r="E341" s="78"/>
      <c r="F341" s="78"/>
      <c r="G341" s="78"/>
      <c r="H341" s="78"/>
      <c r="I341" s="78"/>
      <c r="J341" s="78"/>
    </row>
    <row r="342" spans="1:10" ht="30" customHeight="1" x14ac:dyDescent="0.25">
      <c r="A342" s="78"/>
      <c r="B342" s="78"/>
      <c r="C342" s="78"/>
      <c r="D342" s="78"/>
      <c r="E342" s="78"/>
      <c r="F342" s="78"/>
      <c r="G342" s="78"/>
      <c r="H342" s="78"/>
      <c r="I342" s="78"/>
      <c r="J342" s="78"/>
    </row>
    <row r="343" spans="1:10" ht="30" customHeight="1" x14ac:dyDescent="0.25">
      <c r="A343" s="78"/>
      <c r="B343" s="78"/>
      <c r="C343" s="78"/>
      <c r="D343" s="78"/>
      <c r="E343" s="78"/>
      <c r="F343" s="78"/>
      <c r="G343" s="78"/>
      <c r="H343" s="78"/>
      <c r="I343" s="78"/>
      <c r="J343" s="78"/>
    </row>
    <row r="344" spans="1:10" ht="30" customHeight="1" x14ac:dyDescent="0.25">
      <c r="A344" s="78"/>
      <c r="B344" s="78"/>
      <c r="C344" s="78"/>
      <c r="D344" s="78"/>
      <c r="E344" s="78"/>
      <c r="F344" s="78"/>
      <c r="G344" s="78"/>
      <c r="H344" s="78"/>
      <c r="I344" s="78"/>
      <c r="J344" s="78"/>
    </row>
    <row r="345" spans="1:10" ht="30" customHeight="1" x14ac:dyDescent="0.25">
      <c r="A345" s="78"/>
      <c r="B345" s="78"/>
      <c r="C345" s="78"/>
      <c r="D345" s="78"/>
      <c r="E345" s="78"/>
      <c r="F345" s="78"/>
      <c r="G345" s="78"/>
      <c r="H345" s="78"/>
      <c r="I345" s="78"/>
      <c r="J345" s="78"/>
    </row>
    <row r="346" spans="1:10" ht="30" customHeight="1" x14ac:dyDescent="0.25">
      <c r="A346" s="78"/>
      <c r="B346" s="78"/>
      <c r="C346" s="78"/>
      <c r="D346" s="78"/>
      <c r="E346" s="78"/>
      <c r="F346" s="78"/>
      <c r="G346" s="78"/>
      <c r="H346" s="78"/>
      <c r="I346" s="78"/>
      <c r="J346" s="78"/>
    </row>
    <row r="347" spans="1:10" ht="30" customHeight="1" x14ac:dyDescent="0.25">
      <c r="A347" s="78"/>
      <c r="B347" s="78"/>
      <c r="C347" s="78"/>
      <c r="D347" s="78"/>
      <c r="E347" s="78"/>
      <c r="F347" s="78"/>
      <c r="G347" s="78"/>
      <c r="H347" s="78"/>
      <c r="I347" s="78"/>
      <c r="J347" s="78"/>
    </row>
    <row r="348" spans="1:10" ht="30" customHeight="1" x14ac:dyDescent="0.25">
      <c r="A348" s="78"/>
      <c r="B348" s="78"/>
      <c r="C348" s="78"/>
      <c r="D348" s="78"/>
      <c r="E348" s="78"/>
      <c r="F348" s="78"/>
      <c r="G348" s="78"/>
      <c r="H348" s="78"/>
      <c r="I348" s="78"/>
      <c r="J348" s="78"/>
    </row>
    <row r="349" spans="1:10" ht="30" customHeight="1" x14ac:dyDescent="0.25">
      <c r="A349" s="78"/>
      <c r="B349" s="78"/>
      <c r="C349" s="78"/>
      <c r="D349" s="78"/>
      <c r="E349" s="78"/>
      <c r="F349" s="78"/>
      <c r="G349" s="78"/>
      <c r="H349" s="78"/>
      <c r="I349" s="78"/>
      <c r="J349" s="78"/>
    </row>
    <row r="350" spans="1:10" ht="30" customHeight="1" x14ac:dyDescent="0.25">
      <c r="A350" s="78"/>
      <c r="B350" s="78"/>
      <c r="C350" s="78"/>
      <c r="D350" s="78"/>
      <c r="E350" s="78"/>
      <c r="F350" s="78"/>
      <c r="G350" s="78"/>
      <c r="H350" s="78"/>
      <c r="I350" s="78"/>
      <c r="J350" s="78"/>
    </row>
    <row r="351" spans="1:10" ht="30" customHeight="1" x14ac:dyDescent="0.25">
      <c r="A351" s="78"/>
      <c r="B351" s="78"/>
      <c r="C351" s="78"/>
      <c r="D351" s="78"/>
      <c r="E351" s="78"/>
      <c r="F351" s="78"/>
      <c r="G351" s="78"/>
      <c r="H351" s="78"/>
      <c r="I351" s="78"/>
      <c r="J351" s="78"/>
    </row>
    <row r="352" spans="1:10" ht="30" customHeight="1" x14ac:dyDescent="0.25">
      <c r="A352" s="78"/>
      <c r="B352" s="78"/>
      <c r="C352" s="78"/>
      <c r="D352" s="78"/>
      <c r="E352" s="78"/>
      <c r="F352" s="78"/>
      <c r="G352" s="78"/>
      <c r="H352" s="78"/>
      <c r="I352" s="78"/>
      <c r="J352" s="78"/>
    </row>
    <row r="353" spans="1:10" ht="30" customHeight="1" x14ac:dyDescent="0.25">
      <c r="A353" s="78"/>
      <c r="B353" s="78"/>
      <c r="C353" s="78"/>
      <c r="D353" s="78"/>
      <c r="E353" s="78"/>
      <c r="F353" s="78"/>
      <c r="G353" s="78"/>
      <c r="H353" s="78"/>
      <c r="I353" s="78"/>
      <c r="J353" s="78"/>
    </row>
    <row r="354" spans="1:10" ht="30" customHeight="1" x14ac:dyDescent="0.25">
      <c r="A354" s="78"/>
      <c r="B354" s="78"/>
      <c r="C354" s="78"/>
      <c r="D354" s="78"/>
      <c r="E354" s="78"/>
      <c r="F354" s="78"/>
      <c r="G354" s="78"/>
      <c r="H354" s="78"/>
      <c r="I354" s="78"/>
      <c r="J354" s="78"/>
    </row>
    <row r="355" spans="1:10" ht="30" customHeight="1" x14ac:dyDescent="0.25">
      <c r="A355" s="78"/>
      <c r="B355" s="78"/>
      <c r="C355" s="78"/>
      <c r="D355" s="78"/>
      <c r="E355" s="78"/>
      <c r="F355" s="78"/>
      <c r="G355" s="78"/>
      <c r="H355" s="78"/>
      <c r="I355" s="78"/>
      <c r="J355" s="78"/>
    </row>
    <row r="356" spans="1:10" ht="30" customHeight="1" x14ac:dyDescent="0.25">
      <c r="A356" s="78"/>
      <c r="B356" s="78"/>
      <c r="C356" s="78"/>
      <c r="D356" s="78"/>
      <c r="E356" s="78"/>
      <c r="F356" s="78"/>
      <c r="G356" s="78"/>
      <c r="H356" s="78"/>
      <c r="I356" s="78"/>
      <c r="J356" s="78"/>
    </row>
    <row r="357" spans="1:10" ht="30" customHeight="1" x14ac:dyDescent="0.25">
      <c r="A357" s="78"/>
      <c r="B357" s="78"/>
      <c r="C357" s="78"/>
      <c r="D357" s="78"/>
      <c r="E357" s="78"/>
      <c r="F357" s="78"/>
      <c r="G357" s="78"/>
      <c r="H357" s="78"/>
      <c r="I357" s="78"/>
      <c r="J357" s="78"/>
    </row>
    <row r="358" spans="1:10" ht="30" customHeight="1" x14ac:dyDescent="0.25">
      <c r="A358" s="78"/>
      <c r="B358" s="78"/>
      <c r="C358" s="78"/>
      <c r="D358" s="78"/>
      <c r="E358" s="78"/>
      <c r="F358" s="78"/>
      <c r="G358" s="78"/>
      <c r="H358" s="78"/>
      <c r="I358" s="78"/>
      <c r="J358" s="78"/>
    </row>
    <row r="359" spans="1:10" ht="30" customHeight="1" x14ac:dyDescent="0.25">
      <c r="A359" s="78"/>
      <c r="B359" s="78"/>
      <c r="C359" s="78"/>
      <c r="D359" s="78"/>
      <c r="E359" s="78"/>
      <c r="F359" s="78"/>
      <c r="G359" s="78"/>
      <c r="H359" s="78"/>
      <c r="I359" s="78"/>
      <c r="J359" s="78"/>
    </row>
    <row r="360" spans="1:10" ht="30" customHeight="1" x14ac:dyDescent="0.25">
      <c r="A360" s="78"/>
      <c r="B360" s="78"/>
      <c r="C360" s="78"/>
      <c r="D360" s="78"/>
      <c r="E360" s="78"/>
      <c r="F360" s="78"/>
      <c r="G360" s="78"/>
      <c r="H360" s="78"/>
      <c r="I360" s="78"/>
      <c r="J360" s="78"/>
    </row>
    <row r="361" spans="1:10" ht="30" customHeight="1" x14ac:dyDescent="0.25">
      <c r="A361" s="78"/>
      <c r="B361" s="78"/>
      <c r="C361" s="78"/>
      <c r="D361" s="78"/>
      <c r="E361" s="78"/>
      <c r="F361" s="78"/>
      <c r="G361" s="78"/>
      <c r="H361" s="78"/>
      <c r="I361" s="78"/>
      <c r="J361" s="78"/>
    </row>
    <row r="362" spans="1:10" ht="30" customHeight="1" x14ac:dyDescent="0.25">
      <c r="A362" s="78"/>
      <c r="B362" s="78"/>
      <c r="C362" s="78"/>
      <c r="D362" s="78"/>
      <c r="E362" s="78"/>
      <c r="F362" s="78"/>
      <c r="G362" s="78"/>
      <c r="H362" s="78"/>
      <c r="I362" s="78"/>
      <c r="J362" s="78"/>
    </row>
    <row r="363" spans="1:10" ht="30" customHeight="1" x14ac:dyDescent="0.25">
      <c r="A363" s="78"/>
      <c r="B363" s="78"/>
      <c r="C363" s="78"/>
      <c r="D363" s="78"/>
      <c r="E363" s="78"/>
      <c r="F363" s="78"/>
      <c r="G363" s="78"/>
      <c r="H363" s="78"/>
      <c r="I363" s="78"/>
      <c r="J363" s="78"/>
    </row>
    <row r="364" spans="1:10" ht="30" customHeight="1" x14ac:dyDescent="0.25">
      <c r="A364" s="78"/>
      <c r="B364" s="78"/>
      <c r="C364" s="78"/>
      <c r="D364" s="78"/>
      <c r="E364" s="78"/>
      <c r="F364" s="78"/>
      <c r="G364" s="78"/>
      <c r="H364" s="78"/>
      <c r="I364" s="78"/>
      <c r="J364" s="78"/>
    </row>
    <row r="365" spans="1:10" ht="30" customHeight="1" x14ac:dyDescent="0.25">
      <c r="A365" s="78"/>
      <c r="B365" s="78"/>
      <c r="C365" s="78"/>
      <c r="D365" s="78"/>
      <c r="E365" s="78"/>
      <c r="F365" s="78"/>
      <c r="G365" s="78"/>
      <c r="H365" s="78"/>
      <c r="I365" s="78"/>
      <c r="J365" s="78"/>
    </row>
    <row r="366" spans="1:10" ht="30" customHeight="1" x14ac:dyDescent="0.25">
      <c r="A366" s="78"/>
      <c r="B366" s="78"/>
      <c r="C366" s="78"/>
      <c r="D366" s="78"/>
      <c r="E366" s="78"/>
      <c r="F366" s="78"/>
      <c r="G366" s="78"/>
      <c r="H366" s="78"/>
      <c r="I366" s="78"/>
      <c r="J366" s="78"/>
    </row>
    <row r="367" spans="1:10" ht="30" customHeight="1" x14ac:dyDescent="0.25">
      <c r="A367" s="78"/>
      <c r="B367" s="78"/>
      <c r="C367" s="78"/>
      <c r="D367" s="78"/>
      <c r="E367" s="78"/>
      <c r="F367" s="78"/>
      <c r="G367" s="78"/>
      <c r="H367" s="78"/>
      <c r="I367" s="78"/>
      <c r="J367" s="78"/>
    </row>
    <row r="368" spans="1:10" ht="30" customHeight="1" x14ac:dyDescent="0.25">
      <c r="A368" s="78"/>
      <c r="B368" s="78"/>
      <c r="C368" s="78"/>
      <c r="D368" s="78"/>
      <c r="E368" s="78"/>
      <c r="F368" s="78"/>
      <c r="G368" s="78"/>
      <c r="H368" s="78"/>
      <c r="I368" s="78"/>
      <c r="J368" s="78"/>
    </row>
    <row r="369" spans="1:10" ht="30" customHeight="1" x14ac:dyDescent="0.25">
      <c r="A369" s="78"/>
      <c r="B369" s="78"/>
      <c r="C369" s="78"/>
      <c r="D369" s="78"/>
      <c r="E369" s="78"/>
      <c r="F369" s="78"/>
      <c r="G369" s="78"/>
      <c r="H369" s="78"/>
      <c r="I369" s="78"/>
      <c r="J369" s="78"/>
    </row>
    <row r="370" spans="1:10" ht="30" customHeight="1" x14ac:dyDescent="0.25">
      <c r="A370" s="78"/>
      <c r="B370" s="78"/>
      <c r="C370" s="78"/>
      <c r="D370" s="78"/>
      <c r="E370" s="78"/>
      <c r="F370" s="78"/>
      <c r="G370" s="78"/>
      <c r="H370" s="78"/>
      <c r="I370" s="78"/>
      <c r="J370" s="78"/>
    </row>
    <row r="371" spans="1:10" ht="30" customHeight="1" x14ac:dyDescent="0.25">
      <c r="A371" s="78"/>
      <c r="B371" s="78"/>
      <c r="C371" s="78"/>
      <c r="D371" s="78"/>
      <c r="E371" s="78"/>
      <c r="F371" s="78"/>
      <c r="G371" s="78"/>
      <c r="H371" s="78"/>
      <c r="I371" s="78"/>
      <c r="J371" s="78"/>
    </row>
    <row r="372" spans="1:10" ht="30" customHeight="1" x14ac:dyDescent="0.25">
      <c r="A372" s="78"/>
      <c r="B372" s="78"/>
      <c r="C372" s="78"/>
      <c r="D372" s="78"/>
      <c r="E372" s="78"/>
      <c r="F372" s="78"/>
      <c r="G372" s="78"/>
      <c r="H372" s="78"/>
      <c r="I372" s="78"/>
      <c r="J372" s="78"/>
    </row>
    <row r="373" spans="1:10" ht="30" customHeight="1" x14ac:dyDescent="0.25">
      <c r="A373" s="78"/>
      <c r="B373" s="78"/>
      <c r="C373" s="78"/>
      <c r="D373" s="78"/>
      <c r="E373" s="78"/>
      <c r="F373" s="78"/>
      <c r="G373" s="78"/>
      <c r="H373" s="78"/>
      <c r="I373" s="78"/>
      <c r="J373" s="78"/>
    </row>
    <row r="374" spans="1:10" ht="30" customHeight="1" x14ac:dyDescent="0.25">
      <c r="A374" s="78"/>
      <c r="B374" s="78"/>
      <c r="C374" s="78"/>
      <c r="D374" s="78"/>
      <c r="E374" s="78"/>
      <c r="F374" s="78"/>
      <c r="G374" s="78"/>
      <c r="H374" s="78"/>
      <c r="I374" s="78"/>
      <c r="J374" s="78"/>
    </row>
    <row r="375" spans="1:10" ht="30" customHeight="1" x14ac:dyDescent="0.25">
      <c r="A375" s="78"/>
      <c r="B375" s="78"/>
      <c r="C375" s="78"/>
      <c r="D375" s="78"/>
      <c r="E375" s="78"/>
      <c r="F375" s="78"/>
      <c r="G375" s="78"/>
      <c r="H375" s="78"/>
      <c r="I375" s="78"/>
      <c r="J375" s="78"/>
    </row>
    <row r="376" spans="1:10" ht="30" customHeight="1" x14ac:dyDescent="0.25">
      <c r="A376" s="78"/>
      <c r="B376" s="78"/>
      <c r="C376" s="78"/>
      <c r="D376" s="78"/>
      <c r="E376" s="78"/>
      <c r="F376" s="78"/>
      <c r="G376" s="78"/>
      <c r="H376" s="78"/>
      <c r="I376" s="78"/>
      <c r="J376" s="78"/>
    </row>
    <row r="377" spans="1:10" ht="30" customHeight="1" x14ac:dyDescent="0.25">
      <c r="A377" s="78"/>
      <c r="B377" s="78"/>
      <c r="C377" s="78"/>
      <c r="D377" s="78"/>
      <c r="E377" s="78"/>
      <c r="F377" s="78"/>
      <c r="G377" s="78"/>
      <c r="H377" s="78"/>
      <c r="I377" s="78"/>
      <c r="J377" s="78"/>
    </row>
    <row r="378" spans="1:10" ht="30" customHeight="1" x14ac:dyDescent="0.25">
      <c r="A378" s="78"/>
      <c r="B378" s="78"/>
      <c r="C378" s="78"/>
      <c r="D378" s="78"/>
      <c r="E378" s="78"/>
      <c r="F378" s="78"/>
      <c r="G378" s="78"/>
      <c r="H378" s="78"/>
      <c r="I378" s="78"/>
      <c r="J378" s="78"/>
    </row>
    <row r="379" spans="1:10" ht="30" customHeight="1" x14ac:dyDescent="0.25">
      <c r="A379" s="78"/>
      <c r="B379" s="78"/>
      <c r="C379" s="78"/>
      <c r="D379" s="78"/>
      <c r="E379" s="78"/>
      <c r="F379" s="78"/>
      <c r="G379" s="78"/>
      <c r="H379" s="78"/>
      <c r="I379" s="78"/>
      <c r="J379" s="78"/>
    </row>
    <row r="380" spans="1:10" ht="30" customHeight="1" x14ac:dyDescent="0.25">
      <c r="A380" s="78"/>
      <c r="B380" s="78"/>
      <c r="C380" s="78"/>
      <c r="D380" s="78"/>
      <c r="E380" s="78"/>
      <c r="F380" s="78"/>
      <c r="G380" s="78"/>
      <c r="H380" s="78"/>
      <c r="I380" s="78"/>
      <c r="J380" s="78"/>
    </row>
    <row r="381" spans="1:10" ht="30" customHeight="1" x14ac:dyDescent="0.25">
      <c r="A381" s="78"/>
      <c r="B381" s="78"/>
      <c r="C381" s="78"/>
      <c r="D381" s="78"/>
      <c r="E381" s="78"/>
      <c r="F381" s="78"/>
      <c r="G381" s="78"/>
      <c r="H381" s="78"/>
      <c r="I381" s="78"/>
      <c r="J381" s="78"/>
    </row>
    <row r="382" spans="1:10" ht="30" customHeight="1" x14ac:dyDescent="0.25">
      <c r="A382" s="78"/>
      <c r="B382" s="78"/>
      <c r="C382" s="78"/>
      <c r="D382" s="78"/>
      <c r="E382" s="78"/>
      <c r="F382" s="78"/>
      <c r="G382" s="78"/>
      <c r="H382" s="78"/>
      <c r="I382" s="78"/>
      <c r="J382" s="78"/>
    </row>
    <row r="383" spans="1:10" ht="30" customHeight="1" x14ac:dyDescent="0.25">
      <c r="A383" s="78"/>
      <c r="B383" s="78"/>
      <c r="C383" s="78"/>
      <c r="D383" s="78"/>
      <c r="E383" s="78"/>
      <c r="F383" s="78"/>
      <c r="G383" s="78"/>
      <c r="H383" s="78"/>
      <c r="I383" s="78"/>
      <c r="J383" s="78"/>
    </row>
    <row r="384" spans="1:10" ht="30" customHeight="1" x14ac:dyDescent="0.25">
      <c r="A384" s="78"/>
      <c r="B384" s="78"/>
      <c r="C384" s="78"/>
      <c r="D384" s="78"/>
      <c r="E384" s="78"/>
      <c r="F384" s="78"/>
      <c r="G384" s="78"/>
      <c r="H384" s="78"/>
      <c r="I384" s="78"/>
      <c r="J384" s="78"/>
    </row>
    <row r="385" spans="1:10" ht="30" customHeight="1" x14ac:dyDescent="0.25">
      <c r="A385" s="78"/>
      <c r="B385" s="78"/>
      <c r="C385" s="78"/>
      <c r="D385" s="78"/>
      <c r="E385" s="78"/>
      <c r="F385" s="78"/>
      <c r="G385" s="78"/>
      <c r="H385" s="78"/>
      <c r="I385" s="78"/>
      <c r="J385" s="78"/>
    </row>
    <row r="386" spans="1:10" ht="30" customHeight="1" x14ac:dyDescent="0.25">
      <c r="A386" s="78"/>
      <c r="B386" s="78"/>
      <c r="C386" s="78"/>
      <c r="D386" s="78"/>
      <c r="E386" s="78"/>
      <c r="F386" s="78"/>
      <c r="G386" s="78"/>
      <c r="H386" s="78"/>
      <c r="I386" s="78"/>
      <c r="J386" s="78"/>
    </row>
    <row r="387" spans="1:10" ht="30" customHeight="1" x14ac:dyDescent="0.25">
      <c r="A387" s="78"/>
      <c r="B387" s="78"/>
      <c r="C387" s="78"/>
      <c r="D387" s="78"/>
      <c r="E387" s="78"/>
      <c r="F387" s="78"/>
      <c r="G387" s="78"/>
      <c r="H387" s="78"/>
      <c r="I387" s="78"/>
      <c r="J387" s="78"/>
    </row>
    <row r="388" spans="1:10" ht="30" customHeight="1" x14ac:dyDescent="0.25">
      <c r="A388" s="78"/>
      <c r="B388" s="78"/>
      <c r="C388" s="78"/>
      <c r="D388" s="78"/>
      <c r="E388" s="78"/>
      <c r="F388" s="78"/>
      <c r="G388" s="78"/>
      <c r="H388" s="78"/>
      <c r="I388" s="78"/>
      <c r="J388" s="78"/>
    </row>
    <row r="389" spans="1:10" ht="30" customHeight="1" x14ac:dyDescent="0.25">
      <c r="A389" s="78"/>
      <c r="B389" s="78"/>
      <c r="C389" s="78"/>
      <c r="D389" s="78"/>
      <c r="E389" s="78"/>
      <c r="F389" s="78"/>
      <c r="G389" s="78"/>
      <c r="H389" s="78"/>
      <c r="I389" s="78"/>
      <c r="J389" s="78"/>
    </row>
    <row r="390" spans="1:10" ht="30" customHeight="1" x14ac:dyDescent="0.25">
      <c r="A390" s="78"/>
      <c r="B390" s="78"/>
      <c r="C390" s="78"/>
      <c r="D390" s="78"/>
      <c r="E390" s="78"/>
      <c r="F390" s="78"/>
      <c r="G390" s="78"/>
      <c r="H390" s="78"/>
      <c r="I390" s="78"/>
      <c r="J390" s="78"/>
    </row>
    <row r="391" spans="1:10" ht="30" customHeight="1" x14ac:dyDescent="0.25">
      <c r="A391" s="78"/>
      <c r="B391" s="78"/>
      <c r="C391" s="78"/>
      <c r="D391" s="78"/>
      <c r="E391" s="78"/>
      <c r="F391" s="78"/>
      <c r="G391" s="78"/>
      <c r="H391" s="78"/>
      <c r="I391" s="78"/>
      <c r="J391" s="78"/>
    </row>
    <row r="392" spans="1:10" ht="30" customHeight="1" x14ac:dyDescent="0.25">
      <c r="A392" s="78"/>
      <c r="B392" s="78"/>
      <c r="C392" s="78"/>
      <c r="D392" s="78"/>
      <c r="E392" s="78"/>
      <c r="F392" s="78"/>
      <c r="G392" s="78"/>
      <c r="H392" s="78"/>
      <c r="I392" s="78"/>
      <c r="J392" s="78"/>
    </row>
    <row r="393" spans="1:10" ht="30" customHeight="1" x14ac:dyDescent="0.25">
      <c r="A393" s="78"/>
      <c r="B393" s="78"/>
      <c r="C393" s="78"/>
      <c r="D393" s="78"/>
      <c r="E393" s="78"/>
      <c r="F393" s="78"/>
      <c r="G393" s="78"/>
      <c r="H393" s="78"/>
      <c r="I393" s="78"/>
      <c r="J393" s="78"/>
    </row>
    <row r="394" spans="1:10" ht="30" customHeight="1" x14ac:dyDescent="0.25">
      <c r="A394" s="78"/>
      <c r="B394" s="78"/>
      <c r="C394" s="78"/>
      <c r="D394" s="78"/>
      <c r="E394" s="78"/>
      <c r="F394" s="78"/>
      <c r="G394" s="78"/>
      <c r="H394" s="78"/>
      <c r="I394" s="78"/>
      <c r="J394" s="78"/>
    </row>
    <row r="395" spans="1:10" ht="30" customHeight="1" x14ac:dyDescent="0.25">
      <c r="A395" s="78"/>
      <c r="B395" s="78"/>
      <c r="C395" s="78"/>
      <c r="D395" s="78"/>
      <c r="E395" s="78"/>
      <c r="F395" s="78"/>
      <c r="G395" s="78"/>
      <c r="H395" s="78"/>
      <c r="I395" s="78"/>
      <c r="J395" s="78"/>
    </row>
    <row r="396" spans="1:10" ht="30" customHeight="1" x14ac:dyDescent="0.25">
      <c r="A396" s="78"/>
      <c r="B396" s="78"/>
      <c r="C396" s="78"/>
      <c r="D396" s="78"/>
      <c r="E396" s="78"/>
      <c r="F396" s="78"/>
      <c r="G396" s="78"/>
      <c r="H396" s="78"/>
      <c r="I396" s="78"/>
      <c r="J396" s="78"/>
    </row>
    <row r="397" spans="1:10" ht="30" customHeight="1" x14ac:dyDescent="0.25">
      <c r="A397" s="78"/>
      <c r="B397" s="78"/>
      <c r="C397" s="78"/>
      <c r="D397" s="78"/>
      <c r="E397" s="78"/>
      <c r="F397" s="78"/>
      <c r="G397" s="78"/>
      <c r="H397" s="78"/>
      <c r="I397" s="78"/>
      <c r="J397" s="78"/>
    </row>
    <row r="398" spans="1:10" ht="30" customHeight="1" x14ac:dyDescent="0.25">
      <c r="A398" s="78"/>
      <c r="B398" s="78"/>
      <c r="C398" s="78"/>
      <c r="D398" s="78"/>
      <c r="E398" s="78"/>
      <c r="F398" s="78"/>
      <c r="G398" s="78"/>
      <c r="H398" s="78"/>
      <c r="I398" s="78"/>
      <c r="J398" s="78"/>
    </row>
    <row r="399" spans="1:10" ht="30" customHeight="1" x14ac:dyDescent="0.25">
      <c r="A399" s="78"/>
      <c r="B399" s="78"/>
      <c r="C399" s="78"/>
      <c r="D399" s="78"/>
      <c r="E399" s="78"/>
      <c r="F399" s="78"/>
      <c r="G399" s="78"/>
      <c r="H399" s="78"/>
      <c r="I399" s="78"/>
      <c r="J399" s="78"/>
    </row>
    <row r="400" spans="1:10" ht="30" customHeight="1" x14ac:dyDescent="0.25">
      <c r="A400" s="78"/>
      <c r="B400" s="78"/>
      <c r="C400" s="78"/>
      <c r="D400" s="78"/>
      <c r="E400" s="78"/>
      <c r="F400" s="78"/>
      <c r="G400" s="78"/>
      <c r="H400" s="78"/>
      <c r="I400" s="78"/>
      <c r="J400" s="78"/>
    </row>
    <row r="401" spans="1:10" ht="30" customHeight="1" x14ac:dyDescent="0.25">
      <c r="A401" s="78"/>
      <c r="B401" s="78"/>
      <c r="C401" s="78"/>
      <c r="D401" s="78"/>
      <c r="E401" s="78"/>
      <c r="F401" s="78"/>
      <c r="G401" s="78"/>
      <c r="H401" s="78"/>
      <c r="I401" s="78"/>
      <c r="J401" s="78"/>
    </row>
    <row r="402" spans="1:10" ht="30" customHeight="1" x14ac:dyDescent="0.25">
      <c r="A402" s="78"/>
      <c r="B402" s="78"/>
      <c r="C402" s="78"/>
      <c r="D402" s="78"/>
      <c r="E402" s="78"/>
      <c r="F402" s="78"/>
      <c r="G402" s="78"/>
      <c r="H402" s="78"/>
      <c r="I402" s="78"/>
      <c r="J402" s="78"/>
    </row>
    <row r="403" spans="1:10" ht="30" customHeight="1" x14ac:dyDescent="0.25">
      <c r="A403" s="78"/>
      <c r="B403" s="78"/>
      <c r="C403" s="78"/>
      <c r="D403" s="78"/>
      <c r="E403" s="78"/>
      <c r="F403" s="78"/>
      <c r="G403" s="78"/>
      <c r="H403" s="78"/>
      <c r="I403" s="78"/>
      <c r="J403" s="78"/>
    </row>
    <row r="404" spans="1:10" ht="30" customHeight="1" x14ac:dyDescent="0.25">
      <c r="A404" s="78"/>
      <c r="B404" s="78"/>
      <c r="C404" s="78"/>
      <c r="D404" s="78"/>
      <c r="E404" s="78"/>
      <c r="F404" s="78"/>
      <c r="G404" s="78"/>
      <c r="H404" s="78"/>
      <c r="I404" s="78"/>
      <c r="J404" s="78"/>
    </row>
    <row r="405" spans="1:10" ht="30" customHeight="1" x14ac:dyDescent="0.25">
      <c r="A405" s="78"/>
      <c r="B405" s="78"/>
      <c r="C405" s="78"/>
      <c r="D405" s="78"/>
      <c r="E405" s="78"/>
      <c r="F405" s="78"/>
      <c r="G405" s="78"/>
      <c r="H405" s="78"/>
      <c r="I405" s="78"/>
      <c r="J405" s="78"/>
    </row>
    <row r="406" spans="1:10" ht="30" customHeight="1" x14ac:dyDescent="0.25">
      <c r="A406" s="78"/>
      <c r="B406" s="78"/>
      <c r="C406" s="78"/>
      <c r="D406" s="78"/>
      <c r="E406" s="78"/>
      <c r="F406" s="78"/>
      <c r="G406" s="78"/>
      <c r="H406" s="78"/>
      <c r="I406" s="78"/>
      <c r="J406" s="78"/>
    </row>
    <row r="407" spans="1:10" ht="30" customHeight="1" x14ac:dyDescent="0.25">
      <c r="A407" s="78"/>
      <c r="B407" s="78"/>
      <c r="C407" s="78"/>
      <c r="D407" s="78"/>
      <c r="E407" s="78"/>
      <c r="F407" s="78"/>
      <c r="G407" s="78"/>
      <c r="H407" s="78"/>
      <c r="I407" s="78"/>
      <c r="J407" s="78"/>
    </row>
    <row r="408" spans="1:10" ht="30" customHeight="1" x14ac:dyDescent="0.25">
      <c r="A408" s="78"/>
      <c r="B408" s="78"/>
      <c r="C408" s="78"/>
      <c r="D408" s="78"/>
      <c r="E408" s="78"/>
      <c r="F408" s="78"/>
      <c r="G408" s="78"/>
      <c r="H408" s="78"/>
      <c r="I408" s="78"/>
      <c r="J408" s="78"/>
    </row>
    <row r="409" spans="1:10" ht="30" customHeight="1" x14ac:dyDescent="0.25">
      <c r="A409" s="78"/>
      <c r="B409" s="78"/>
      <c r="C409" s="78"/>
      <c r="D409" s="78"/>
      <c r="E409" s="78"/>
      <c r="F409" s="78"/>
      <c r="G409" s="78"/>
      <c r="H409" s="78"/>
      <c r="I409" s="78"/>
      <c r="J409" s="78"/>
    </row>
    <row r="410" spans="1:10" ht="30" customHeight="1" x14ac:dyDescent="0.25">
      <c r="A410" s="78"/>
      <c r="B410" s="78"/>
      <c r="C410" s="78"/>
      <c r="D410" s="78"/>
      <c r="E410" s="78"/>
      <c r="F410" s="78"/>
      <c r="G410" s="78"/>
      <c r="H410" s="78"/>
      <c r="I410" s="78"/>
      <c r="J410" s="78"/>
    </row>
    <row r="411" spans="1:10" ht="30" customHeight="1" x14ac:dyDescent="0.25">
      <c r="A411" s="78"/>
      <c r="B411" s="78"/>
      <c r="C411" s="78"/>
      <c r="D411" s="78"/>
      <c r="E411" s="78"/>
      <c r="F411" s="78"/>
      <c r="G411" s="78"/>
      <c r="H411" s="78"/>
      <c r="I411" s="78"/>
      <c r="J411" s="78"/>
    </row>
    <row r="412" spans="1:10" ht="30" customHeight="1" x14ac:dyDescent="0.25">
      <c r="A412" s="78"/>
      <c r="B412" s="78"/>
      <c r="C412" s="78"/>
      <c r="D412" s="78"/>
      <c r="E412" s="78"/>
      <c r="F412" s="78"/>
      <c r="G412" s="78"/>
      <c r="H412" s="78"/>
      <c r="I412" s="78"/>
      <c r="J412" s="78"/>
    </row>
    <row r="413" spans="1:10" ht="30" customHeight="1" x14ac:dyDescent="0.25">
      <c r="A413" s="78"/>
      <c r="B413" s="78"/>
      <c r="C413" s="78"/>
      <c r="D413" s="78"/>
      <c r="E413" s="78"/>
      <c r="F413" s="78"/>
      <c r="G413" s="78"/>
      <c r="H413" s="78"/>
      <c r="I413" s="78"/>
      <c r="J413" s="78"/>
    </row>
    <row r="414" spans="1:10" ht="30" customHeight="1" x14ac:dyDescent="0.25">
      <c r="A414" s="78"/>
      <c r="B414" s="78"/>
      <c r="C414" s="78"/>
      <c r="D414" s="78"/>
      <c r="E414" s="78"/>
      <c r="F414" s="78"/>
      <c r="G414" s="78"/>
      <c r="H414" s="78"/>
      <c r="I414" s="78"/>
      <c r="J414" s="78"/>
    </row>
    <row r="415" spans="1:10" ht="30" customHeight="1" x14ac:dyDescent="0.25">
      <c r="A415" s="78"/>
      <c r="B415" s="78"/>
      <c r="C415" s="78"/>
      <c r="D415" s="78"/>
      <c r="E415" s="78"/>
      <c r="F415" s="78"/>
      <c r="G415" s="78"/>
      <c r="H415" s="78"/>
      <c r="I415" s="78"/>
      <c r="J415" s="78"/>
    </row>
    <row r="416" spans="1:10" ht="30" customHeight="1" x14ac:dyDescent="0.25">
      <c r="A416" s="78"/>
      <c r="B416" s="78"/>
      <c r="C416" s="78"/>
      <c r="D416" s="78"/>
      <c r="E416" s="78"/>
      <c r="F416" s="78"/>
      <c r="G416" s="78"/>
      <c r="H416" s="78"/>
      <c r="I416" s="78"/>
      <c r="J416" s="78"/>
    </row>
    <row r="417" spans="1:10" ht="30" customHeight="1" x14ac:dyDescent="0.25">
      <c r="A417" s="78"/>
      <c r="B417" s="78"/>
      <c r="C417" s="78"/>
      <c r="D417" s="78"/>
      <c r="E417" s="78"/>
      <c r="F417" s="78"/>
      <c r="G417" s="78"/>
      <c r="H417" s="78"/>
      <c r="I417" s="78"/>
      <c r="J417" s="78"/>
    </row>
    <row r="418" spans="1:10" ht="30" customHeight="1" x14ac:dyDescent="0.25">
      <c r="A418" s="78"/>
      <c r="B418" s="78"/>
      <c r="C418" s="78"/>
      <c r="D418" s="78"/>
      <c r="E418" s="78"/>
      <c r="F418" s="78"/>
      <c r="G418" s="78"/>
      <c r="H418" s="78"/>
      <c r="I418" s="78"/>
      <c r="J418" s="78"/>
    </row>
    <row r="419" spans="1:10" ht="30" customHeight="1" x14ac:dyDescent="0.25">
      <c r="A419" s="78"/>
      <c r="B419" s="78"/>
      <c r="C419" s="78"/>
      <c r="D419" s="78"/>
      <c r="E419" s="78"/>
      <c r="F419" s="78"/>
      <c r="G419" s="78"/>
      <c r="H419" s="78"/>
      <c r="I419" s="78"/>
      <c r="J419" s="78"/>
    </row>
    <row r="420" spans="1:10" ht="30" customHeight="1" x14ac:dyDescent="0.25">
      <c r="A420" s="78"/>
      <c r="B420" s="78"/>
      <c r="C420" s="78"/>
      <c r="D420" s="78"/>
      <c r="E420" s="78"/>
      <c r="F420" s="78"/>
      <c r="G420" s="78"/>
      <c r="H420" s="78"/>
      <c r="I420" s="78"/>
      <c r="J420" s="78"/>
    </row>
    <row r="421" spans="1:10" ht="30" customHeight="1" x14ac:dyDescent="0.25">
      <c r="A421" s="78"/>
      <c r="B421" s="78"/>
      <c r="C421" s="78"/>
      <c r="D421" s="78"/>
      <c r="E421" s="78"/>
      <c r="F421" s="78"/>
      <c r="G421" s="78"/>
      <c r="H421" s="78"/>
      <c r="I421" s="78"/>
      <c r="J421" s="78"/>
    </row>
    <row r="422" spans="1:10" ht="30" customHeight="1" x14ac:dyDescent="0.25">
      <c r="A422" s="78"/>
      <c r="B422" s="78"/>
      <c r="C422" s="78"/>
      <c r="D422" s="78"/>
      <c r="E422" s="78"/>
      <c r="F422" s="78"/>
      <c r="G422" s="78"/>
      <c r="H422" s="78"/>
      <c r="I422" s="78"/>
      <c r="J422" s="78"/>
    </row>
    <row r="423" spans="1:10" ht="30" customHeight="1" x14ac:dyDescent="0.25">
      <c r="A423" s="78"/>
      <c r="B423" s="78"/>
      <c r="C423" s="78"/>
      <c r="D423" s="78"/>
      <c r="E423" s="78"/>
      <c r="F423" s="78"/>
      <c r="G423" s="78"/>
      <c r="H423" s="78"/>
      <c r="I423" s="78"/>
      <c r="J423" s="78"/>
    </row>
    <row r="424" spans="1:10" ht="30" customHeight="1" x14ac:dyDescent="0.25">
      <c r="A424" s="78"/>
      <c r="B424" s="78"/>
      <c r="C424" s="78"/>
      <c r="D424" s="78"/>
      <c r="E424" s="78"/>
      <c r="F424" s="78"/>
      <c r="G424" s="78"/>
      <c r="H424" s="78"/>
      <c r="I424" s="78"/>
      <c r="J424" s="78"/>
    </row>
    <row r="425" spans="1:10" ht="30" customHeight="1" x14ac:dyDescent="0.25">
      <c r="A425" s="78"/>
      <c r="B425" s="78"/>
      <c r="C425" s="78"/>
      <c r="D425" s="78"/>
      <c r="E425" s="78"/>
      <c r="F425" s="78"/>
      <c r="G425" s="78"/>
      <c r="H425" s="78"/>
      <c r="I425" s="78"/>
      <c r="J425" s="78"/>
    </row>
    <row r="426" spans="1:10" ht="30" customHeight="1" x14ac:dyDescent="0.25">
      <c r="A426" s="78"/>
      <c r="B426" s="78"/>
      <c r="C426" s="78"/>
      <c r="D426" s="78"/>
      <c r="E426" s="78"/>
      <c r="F426" s="78"/>
      <c r="G426" s="78"/>
      <c r="H426" s="78"/>
      <c r="I426" s="78"/>
      <c r="J426" s="78"/>
    </row>
    <row r="427" spans="1:10" ht="30" customHeight="1" x14ac:dyDescent="0.25">
      <c r="A427" s="78"/>
      <c r="B427" s="78"/>
      <c r="C427" s="78"/>
      <c r="D427" s="78"/>
      <c r="E427" s="78"/>
      <c r="F427" s="78"/>
      <c r="G427" s="78"/>
      <c r="H427" s="78"/>
      <c r="I427" s="78"/>
      <c r="J427" s="78"/>
    </row>
    <row r="428" spans="1:10" ht="30" customHeight="1" x14ac:dyDescent="0.25">
      <c r="A428" s="78"/>
      <c r="B428" s="78"/>
      <c r="C428" s="78"/>
      <c r="D428" s="78"/>
      <c r="E428" s="78"/>
      <c r="F428" s="78"/>
      <c r="G428" s="78"/>
      <c r="H428" s="78"/>
      <c r="I428" s="78"/>
      <c r="J428" s="78"/>
    </row>
    <row r="429" spans="1:10" ht="30" customHeight="1" x14ac:dyDescent="0.25">
      <c r="A429" s="78"/>
      <c r="B429" s="78"/>
      <c r="C429" s="78"/>
      <c r="D429" s="78"/>
      <c r="E429" s="78"/>
      <c r="F429" s="78"/>
      <c r="G429" s="78"/>
      <c r="H429" s="78"/>
      <c r="I429" s="78"/>
      <c r="J429" s="78"/>
    </row>
    <row r="430" spans="1:10" ht="30" customHeight="1" x14ac:dyDescent="0.25">
      <c r="A430" s="78"/>
      <c r="B430" s="78"/>
      <c r="C430" s="78"/>
      <c r="D430" s="78"/>
      <c r="E430" s="78"/>
      <c r="F430" s="78"/>
      <c r="G430" s="78"/>
      <c r="H430" s="78"/>
      <c r="I430" s="78"/>
      <c r="J430" s="78"/>
    </row>
    <row r="431" spans="1:10" ht="30" customHeight="1" x14ac:dyDescent="0.25">
      <c r="A431" s="78"/>
      <c r="B431" s="78"/>
      <c r="C431" s="78"/>
      <c r="D431" s="78"/>
      <c r="E431" s="78"/>
      <c r="F431" s="78"/>
      <c r="G431" s="78"/>
      <c r="H431" s="78"/>
      <c r="I431" s="78"/>
      <c r="J431" s="78"/>
    </row>
    <row r="432" spans="1:10" ht="30" customHeight="1" x14ac:dyDescent="0.25">
      <c r="A432" s="78"/>
      <c r="B432" s="78"/>
      <c r="C432" s="78"/>
      <c r="D432" s="78"/>
      <c r="E432" s="78"/>
      <c r="F432" s="78"/>
      <c r="G432" s="78"/>
      <c r="H432" s="78"/>
      <c r="I432" s="78"/>
      <c r="J432" s="78"/>
    </row>
    <row r="433" spans="1:10" ht="30" customHeight="1" x14ac:dyDescent="0.25">
      <c r="A433" s="78"/>
      <c r="B433" s="78"/>
      <c r="C433" s="78"/>
      <c r="D433" s="78"/>
      <c r="E433" s="78"/>
      <c r="F433" s="78"/>
      <c r="G433" s="78"/>
      <c r="H433" s="78"/>
      <c r="I433" s="78"/>
      <c r="J433" s="78"/>
    </row>
    <row r="434" spans="1:10" ht="30" customHeight="1" x14ac:dyDescent="0.25">
      <c r="A434" s="78"/>
      <c r="B434" s="78"/>
      <c r="C434" s="78"/>
      <c r="D434" s="78"/>
      <c r="E434" s="78"/>
      <c r="F434" s="78"/>
      <c r="G434" s="78"/>
      <c r="H434" s="78"/>
      <c r="I434" s="78"/>
      <c r="J434" s="78"/>
    </row>
    <row r="435" spans="1:10" ht="30" customHeight="1" x14ac:dyDescent="0.25">
      <c r="A435" s="78"/>
      <c r="B435" s="78"/>
      <c r="C435" s="78"/>
      <c r="D435" s="78"/>
      <c r="E435" s="78"/>
      <c r="F435" s="78"/>
      <c r="G435" s="78"/>
      <c r="H435" s="78"/>
      <c r="I435" s="78"/>
      <c r="J435" s="78"/>
    </row>
    <row r="436" spans="1:10" ht="30" customHeight="1" x14ac:dyDescent="0.25">
      <c r="A436" s="78"/>
      <c r="B436" s="78"/>
      <c r="C436" s="78"/>
      <c r="D436" s="78"/>
      <c r="E436" s="78"/>
      <c r="F436" s="78"/>
      <c r="G436" s="78"/>
      <c r="H436" s="78"/>
      <c r="I436" s="78"/>
      <c r="J436" s="78"/>
    </row>
    <row r="437" spans="1:10" ht="30" customHeight="1" x14ac:dyDescent="0.25">
      <c r="A437" s="78"/>
      <c r="B437" s="78"/>
      <c r="C437" s="78"/>
      <c r="D437" s="78"/>
      <c r="E437" s="78"/>
      <c r="F437" s="78"/>
      <c r="G437" s="78"/>
      <c r="H437" s="78"/>
      <c r="I437" s="78"/>
      <c r="J437" s="78"/>
    </row>
    <row r="438" spans="1:10" ht="30" customHeight="1" x14ac:dyDescent="0.25">
      <c r="A438" s="78"/>
      <c r="B438" s="78"/>
      <c r="C438" s="78"/>
      <c r="D438" s="78"/>
      <c r="E438" s="78"/>
      <c r="F438" s="78"/>
      <c r="G438" s="78"/>
      <c r="H438" s="78"/>
      <c r="I438" s="78"/>
      <c r="J438" s="78"/>
    </row>
    <row r="439" spans="1:10" ht="30" customHeight="1" x14ac:dyDescent="0.25">
      <c r="A439" s="78"/>
      <c r="B439" s="78"/>
      <c r="C439" s="78"/>
      <c r="D439" s="78"/>
      <c r="E439" s="78"/>
      <c r="F439" s="78"/>
      <c r="G439" s="78"/>
      <c r="H439" s="78"/>
      <c r="I439" s="78"/>
      <c r="J439" s="78"/>
    </row>
    <row r="440" spans="1:10" ht="30" customHeight="1" x14ac:dyDescent="0.25">
      <c r="A440" s="78"/>
      <c r="B440" s="78"/>
      <c r="C440" s="78"/>
      <c r="D440" s="78"/>
      <c r="E440" s="78"/>
      <c r="F440" s="78"/>
      <c r="G440" s="78"/>
      <c r="H440" s="78"/>
      <c r="I440" s="78"/>
      <c r="J440" s="78"/>
    </row>
    <row r="441" spans="1:10" ht="30" customHeight="1" x14ac:dyDescent="0.25">
      <c r="A441" s="78"/>
      <c r="B441" s="78"/>
      <c r="C441" s="78"/>
      <c r="D441" s="78"/>
      <c r="E441" s="78"/>
      <c r="F441" s="78"/>
      <c r="G441" s="78"/>
      <c r="H441" s="78"/>
      <c r="I441" s="78"/>
      <c r="J441" s="78"/>
    </row>
    <row r="442" spans="1:10" ht="30" customHeight="1" x14ac:dyDescent="0.25">
      <c r="A442" s="78"/>
      <c r="B442" s="78"/>
      <c r="C442" s="78"/>
      <c r="D442" s="78"/>
      <c r="E442" s="78"/>
      <c r="F442" s="78"/>
      <c r="G442" s="78"/>
      <c r="H442" s="78"/>
      <c r="I442" s="78"/>
      <c r="J442" s="78"/>
    </row>
    <row r="443" spans="1:10" ht="30" customHeight="1" x14ac:dyDescent="0.25">
      <c r="A443" s="78"/>
      <c r="B443" s="78"/>
      <c r="C443" s="78"/>
      <c r="D443" s="78"/>
      <c r="E443" s="78"/>
      <c r="F443" s="78"/>
      <c r="G443" s="78"/>
      <c r="H443" s="78"/>
      <c r="I443" s="78"/>
      <c r="J443" s="78"/>
    </row>
    <row r="444" spans="1:10" ht="30" customHeight="1" x14ac:dyDescent="0.25">
      <c r="A444" s="78"/>
      <c r="B444" s="78"/>
      <c r="C444" s="78"/>
      <c r="D444" s="78"/>
      <c r="E444" s="78"/>
      <c r="F444" s="78"/>
      <c r="G444" s="78"/>
      <c r="H444" s="78"/>
      <c r="I444" s="78"/>
      <c r="J444" s="78"/>
    </row>
    <row r="445" spans="1:10" ht="30" customHeight="1" x14ac:dyDescent="0.25">
      <c r="A445" s="78"/>
      <c r="B445" s="78"/>
      <c r="C445" s="78"/>
      <c r="D445" s="78"/>
      <c r="E445" s="78"/>
      <c r="F445" s="78"/>
      <c r="G445" s="78"/>
      <c r="H445" s="78"/>
      <c r="I445" s="78"/>
      <c r="J445" s="78"/>
    </row>
    <row r="446" spans="1:10" ht="30" customHeight="1" x14ac:dyDescent="0.25">
      <c r="A446" s="78"/>
      <c r="B446" s="78"/>
      <c r="C446" s="78"/>
      <c r="D446" s="78"/>
      <c r="E446" s="78"/>
      <c r="F446" s="78"/>
      <c r="G446" s="78"/>
      <c r="H446" s="78"/>
      <c r="I446" s="78"/>
      <c r="J446" s="78"/>
    </row>
    <row r="447" spans="1:10" ht="30" customHeight="1" x14ac:dyDescent="0.25">
      <c r="A447" s="78"/>
      <c r="B447" s="78"/>
      <c r="C447" s="78"/>
      <c r="D447" s="78"/>
      <c r="E447" s="78"/>
      <c r="F447" s="78"/>
      <c r="G447" s="78"/>
      <c r="H447" s="78"/>
      <c r="I447" s="78"/>
      <c r="J447" s="78"/>
    </row>
    <row r="448" spans="1:10" ht="30" customHeight="1" x14ac:dyDescent="0.25">
      <c r="A448" s="78"/>
      <c r="B448" s="78"/>
      <c r="C448" s="78"/>
      <c r="D448" s="78"/>
      <c r="E448" s="78"/>
      <c r="F448" s="78"/>
      <c r="G448" s="78"/>
      <c r="H448" s="78"/>
      <c r="I448" s="78"/>
      <c r="J448" s="78"/>
    </row>
    <row r="449" spans="1:10" ht="30" customHeight="1" x14ac:dyDescent="0.25">
      <c r="A449" s="78"/>
      <c r="B449" s="78"/>
      <c r="C449" s="78"/>
      <c r="D449" s="78"/>
      <c r="E449" s="78"/>
      <c r="F449" s="78"/>
      <c r="G449" s="78"/>
      <c r="H449" s="78"/>
      <c r="I449" s="78"/>
      <c r="J449" s="78"/>
    </row>
    <row r="450" spans="1:10" ht="30" customHeight="1" x14ac:dyDescent="0.25">
      <c r="A450" s="78"/>
      <c r="B450" s="78"/>
      <c r="C450" s="78"/>
      <c r="D450" s="78"/>
      <c r="E450" s="78"/>
      <c r="F450" s="78"/>
      <c r="G450" s="78"/>
      <c r="H450" s="78"/>
      <c r="I450" s="78"/>
      <c r="J450" s="78"/>
    </row>
    <row r="451" spans="1:10" ht="30" customHeight="1" x14ac:dyDescent="0.25">
      <c r="A451" s="78"/>
      <c r="B451" s="78"/>
      <c r="C451" s="78"/>
      <c r="D451" s="78"/>
      <c r="E451" s="78"/>
      <c r="F451" s="78"/>
      <c r="G451" s="78"/>
      <c r="H451" s="78"/>
      <c r="I451" s="78"/>
      <c r="J451" s="78"/>
    </row>
    <row r="452" spans="1:10" ht="30" customHeight="1" x14ac:dyDescent="0.25">
      <c r="A452" s="78"/>
      <c r="B452" s="78"/>
      <c r="C452" s="78"/>
      <c r="D452" s="78"/>
      <c r="E452" s="78"/>
      <c r="F452" s="78"/>
      <c r="G452" s="78"/>
      <c r="H452" s="78"/>
      <c r="I452" s="78"/>
      <c r="J452" s="78"/>
    </row>
    <row r="453" spans="1:10" ht="30" customHeight="1" x14ac:dyDescent="0.25">
      <c r="A453" s="78"/>
      <c r="B453" s="78"/>
      <c r="C453" s="78"/>
      <c r="D453" s="78"/>
      <c r="E453" s="78"/>
      <c r="F453" s="78"/>
      <c r="G453" s="78"/>
      <c r="H453" s="78"/>
      <c r="I453" s="78"/>
      <c r="J453" s="78"/>
    </row>
    <row r="454" spans="1:10" ht="30" customHeight="1" x14ac:dyDescent="0.25">
      <c r="A454" s="78"/>
      <c r="B454" s="78"/>
      <c r="C454" s="78"/>
      <c r="D454" s="78"/>
      <c r="E454" s="78"/>
      <c r="F454" s="78"/>
      <c r="G454" s="78"/>
      <c r="H454" s="78"/>
      <c r="I454" s="78"/>
      <c r="J454" s="78"/>
    </row>
    <row r="455" spans="1:10" ht="30" customHeight="1" x14ac:dyDescent="0.25">
      <c r="A455" s="78"/>
      <c r="B455" s="78"/>
      <c r="C455" s="78"/>
      <c r="D455" s="78"/>
      <c r="E455" s="78"/>
      <c r="F455" s="78"/>
      <c r="G455" s="78"/>
      <c r="H455" s="78"/>
      <c r="I455" s="78"/>
      <c r="J455" s="78"/>
    </row>
    <row r="456" spans="1:10" ht="30" customHeight="1" x14ac:dyDescent="0.25">
      <c r="A456" s="78"/>
      <c r="B456" s="78"/>
      <c r="C456" s="78"/>
      <c r="D456" s="78"/>
      <c r="E456" s="78"/>
      <c r="F456" s="78"/>
      <c r="G456" s="78"/>
      <c r="H456" s="78"/>
      <c r="I456" s="78"/>
      <c r="J456" s="78"/>
    </row>
    <row r="457" spans="1:10" ht="30" customHeight="1" x14ac:dyDescent="0.25">
      <c r="A457" s="78"/>
      <c r="B457" s="78"/>
      <c r="C457" s="78"/>
      <c r="D457" s="78"/>
      <c r="E457" s="78"/>
      <c r="F457" s="78"/>
      <c r="G457" s="78"/>
      <c r="H457" s="78"/>
      <c r="I457" s="78"/>
      <c r="J457" s="78"/>
    </row>
    <row r="458" spans="1:10" ht="30" customHeight="1" x14ac:dyDescent="0.25">
      <c r="A458" s="78"/>
      <c r="B458" s="78"/>
      <c r="C458" s="78"/>
      <c r="D458" s="78"/>
      <c r="E458" s="78"/>
      <c r="F458" s="78"/>
      <c r="G458" s="78"/>
      <c r="H458" s="78"/>
      <c r="I458" s="78"/>
      <c r="J458" s="78"/>
    </row>
    <row r="459" spans="1:10" ht="30" customHeight="1" x14ac:dyDescent="0.25">
      <c r="A459" s="78"/>
      <c r="B459" s="78"/>
      <c r="C459" s="78"/>
      <c r="D459" s="78"/>
      <c r="E459" s="78"/>
      <c r="F459" s="78"/>
      <c r="G459" s="78"/>
      <c r="H459" s="78"/>
      <c r="I459" s="78"/>
      <c r="J459" s="78"/>
    </row>
    <row r="460" spans="1:10" ht="30" customHeight="1" x14ac:dyDescent="0.25">
      <c r="A460" s="78"/>
      <c r="B460" s="78"/>
      <c r="C460" s="78"/>
      <c r="D460" s="78"/>
      <c r="E460" s="78"/>
      <c r="F460" s="78"/>
      <c r="G460" s="78"/>
      <c r="H460" s="78"/>
      <c r="I460" s="78"/>
      <c r="J460" s="78"/>
    </row>
    <row r="461" spans="1:10" ht="30" customHeight="1" x14ac:dyDescent="0.25">
      <c r="A461" s="78"/>
      <c r="B461" s="78"/>
      <c r="C461" s="78"/>
      <c r="D461" s="78"/>
      <c r="E461" s="78"/>
      <c r="F461" s="78"/>
      <c r="G461" s="78"/>
      <c r="H461" s="78"/>
      <c r="I461" s="78"/>
      <c r="J461" s="78"/>
    </row>
    <row r="462" spans="1:10" ht="30" customHeight="1" x14ac:dyDescent="0.25">
      <c r="A462" s="78"/>
      <c r="B462" s="78"/>
      <c r="C462" s="78"/>
      <c r="D462" s="78"/>
      <c r="E462" s="78"/>
      <c r="F462" s="78"/>
      <c r="G462" s="78"/>
      <c r="H462" s="78"/>
      <c r="I462" s="78"/>
      <c r="J462" s="78"/>
    </row>
    <row r="463" spans="1:10" ht="30" customHeight="1" x14ac:dyDescent="0.25">
      <c r="A463" s="78"/>
      <c r="B463" s="78"/>
      <c r="C463" s="78"/>
      <c r="D463" s="78"/>
      <c r="E463" s="78"/>
      <c r="F463" s="78"/>
      <c r="G463" s="78"/>
      <c r="H463" s="78"/>
      <c r="I463" s="78"/>
      <c r="J463" s="78"/>
    </row>
    <row r="464" spans="1:10" ht="30" customHeight="1" x14ac:dyDescent="0.25">
      <c r="A464" s="78"/>
      <c r="B464" s="78"/>
      <c r="C464" s="78"/>
      <c r="D464" s="78"/>
      <c r="E464" s="78"/>
      <c r="F464" s="78"/>
      <c r="G464" s="78"/>
      <c r="H464" s="78"/>
      <c r="I464" s="78"/>
      <c r="J464" s="78"/>
    </row>
    <row r="465" spans="1:10" ht="30" customHeight="1" x14ac:dyDescent="0.25">
      <c r="A465" s="78"/>
      <c r="B465" s="78"/>
      <c r="C465" s="78"/>
      <c r="D465" s="78"/>
      <c r="E465" s="78"/>
      <c r="F465" s="78"/>
      <c r="G465" s="78"/>
      <c r="H465" s="78"/>
      <c r="I465" s="78"/>
      <c r="J465" s="78"/>
    </row>
    <row r="466" spans="1:10" ht="30" customHeight="1" x14ac:dyDescent="0.25">
      <c r="A466" s="78"/>
      <c r="B466" s="78"/>
      <c r="C466" s="78"/>
      <c r="D466" s="78"/>
      <c r="E466" s="78"/>
      <c r="F466" s="78"/>
      <c r="G466" s="78"/>
      <c r="H466" s="78"/>
      <c r="I466" s="78"/>
      <c r="J466" s="78"/>
    </row>
    <row r="467" spans="1:10" ht="30" customHeight="1" x14ac:dyDescent="0.25">
      <c r="A467" s="78"/>
      <c r="B467" s="78"/>
      <c r="C467" s="78"/>
      <c r="D467" s="78"/>
      <c r="E467" s="78"/>
      <c r="F467" s="78"/>
      <c r="G467" s="78"/>
      <c r="H467" s="78"/>
      <c r="I467" s="78"/>
      <c r="J467" s="78"/>
    </row>
    <row r="468" spans="1:10" ht="30" customHeight="1" x14ac:dyDescent="0.25">
      <c r="A468" s="78"/>
      <c r="B468" s="78"/>
      <c r="C468" s="78"/>
      <c r="D468" s="78"/>
      <c r="E468" s="78"/>
      <c r="F468" s="78"/>
      <c r="G468" s="78"/>
      <c r="H468" s="78"/>
      <c r="I468" s="78"/>
      <c r="J468" s="78"/>
    </row>
    <row r="469" spans="1:10" ht="30" customHeight="1" x14ac:dyDescent="0.25">
      <c r="A469" s="78"/>
      <c r="B469" s="78"/>
      <c r="C469" s="78"/>
      <c r="D469" s="78"/>
      <c r="E469" s="78"/>
      <c r="F469" s="78"/>
      <c r="G469" s="78"/>
      <c r="H469" s="78"/>
      <c r="I469" s="78"/>
      <c r="J469" s="78"/>
    </row>
    <row r="470" spans="1:10" ht="30" customHeight="1" x14ac:dyDescent="0.25">
      <c r="A470" s="78"/>
      <c r="B470" s="78"/>
      <c r="C470" s="78"/>
      <c r="D470" s="78"/>
      <c r="E470" s="78"/>
      <c r="F470" s="78"/>
      <c r="G470" s="78"/>
      <c r="H470" s="78"/>
      <c r="I470" s="78"/>
      <c r="J470" s="78"/>
    </row>
    <row r="471" spans="1:10" ht="30" customHeight="1" x14ac:dyDescent="0.25">
      <c r="A471" s="78"/>
      <c r="B471" s="78"/>
      <c r="C471" s="78"/>
      <c r="D471" s="78"/>
      <c r="E471" s="78"/>
      <c r="F471" s="78"/>
      <c r="G471" s="78"/>
      <c r="H471" s="78"/>
      <c r="I471" s="78"/>
      <c r="J471" s="78"/>
    </row>
    <row r="472" spans="1:10" ht="30" customHeight="1" x14ac:dyDescent="0.25">
      <c r="A472" s="78"/>
      <c r="B472" s="78"/>
      <c r="C472" s="78"/>
      <c r="D472" s="78"/>
      <c r="E472" s="78"/>
      <c r="F472" s="78"/>
      <c r="G472" s="78"/>
      <c r="H472" s="78"/>
      <c r="I472" s="78"/>
      <c r="J472" s="78"/>
    </row>
    <row r="473" spans="1:10" ht="30" customHeight="1" x14ac:dyDescent="0.25">
      <c r="A473" s="78"/>
      <c r="B473" s="78"/>
      <c r="C473" s="78"/>
      <c r="D473" s="78"/>
      <c r="E473" s="78"/>
      <c r="F473" s="78"/>
      <c r="G473" s="78"/>
      <c r="H473" s="78"/>
      <c r="I473" s="78"/>
      <c r="J473" s="78"/>
    </row>
    <row r="474" spans="1:10" ht="30" customHeight="1" x14ac:dyDescent="0.25">
      <c r="A474" s="78"/>
      <c r="B474" s="78"/>
      <c r="C474" s="78"/>
      <c r="D474" s="78"/>
      <c r="E474" s="78"/>
      <c r="F474" s="78"/>
      <c r="G474" s="78"/>
      <c r="H474" s="78"/>
      <c r="I474" s="78"/>
      <c r="J474" s="78"/>
    </row>
    <row r="475" spans="1:10" ht="30" customHeight="1" x14ac:dyDescent="0.25">
      <c r="A475" s="78"/>
      <c r="B475" s="78"/>
      <c r="C475" s="78"/>
      <c r="D475" s="78"/>
      <c r="E475" s="78"/>
      <c r="F475" s="78"/>
      <c r="G475" s="78"/>
      <c r="H475" s="78"/>
      <c r="I475" s="78"/>
      <c r="J475" s="78"/>
    </row>
    <row r="476" spans="1:10" ht="30" customHeight="1" x14ac:dyDescent="0.25">
      <c r="A476" s="78"/>
      <c r="B476" s="78"/>
      <c r="C476" s="78"/>
      <c r="D476" s="78"/>
      <c r="E476" s="78"/>
      <c r="F476" s="78"/>
      <c r="G476" s="78"/>
      <c r="H476" s="78"/>
      <c r="I476" s="78"/>
      <c r="J476" s="78"/>
    </row>
    <row r="477" spans="1:10" ht="30" customHeight="1" x14ac:dyDescent="0.25">
      <c r="A477" s="78"/>
      <c r="B477" s="78"/>
      <c r="C477" s="78"/>
      <c r="D477" s="78"/>
      <c r="E477" s="78"/>
      <c r="F477" s="78"/>
      <c r="G477" s="78"/>
      <c r="H477" s="78"/>
      <c r="I477" s="78"/>
      <c r="J477" s="78"/>
    </row>
    <row r="478" spans="1:10" ht="30" customHeight="1" x14ac:dyDescent="0.25">
      <c r="A478" s="78"/>
      <c r="B478" s="78"/>
      <c r="C478" s="78"/>
      <c r="D478" s="78"/>
      <c r="E478" s="78"/>
      <c r="F478" s="78"/>
      <c r="G478" s="78"/>
      <c r="H478" s="78"/>
      <c r="I478" s="78"/>
      <c r="J478" s="78"/>
    </row>
    <row r="479" spans="1:10" ht="30" customHeight="1" x14ac:dyDescent="0.25">
      <c r="A479" s="78"/>
      <c r="B479" s="78"/>
      <c r="C479" s="78"/>
      <c r="D479" s="78"/>
      <c r="E479" s="78"/>
      <c r="F479" s="78"/>
      <c r="G479" s="78"/>
      <c r="H479" s="78"/>
      <c r="I479" s="78"/>
      <c r="J479" s="78"/>
    </row>
    <row r="480" spans="1:10" ht="30" customHeight="1" x14ac:dyDescent="0.25">
      <c r="A480" s="78"/>
      <c r="B480" s="78"/>
      <c r="C480" s="78"/>
      <c r="D480" s="78"/>
      <c r="E480" s="78"/>
      <c r="F480" s="78"/>
      <c r="G480" s="78"/>
      <c r="H480" s="78"/>
      <c r="I480" s="78"/>
      <c r="J480" s="78"/>
    </row>
    <row r="481" spans="1:10" ht="30" customHeight="1" x14ac:dyDescent="0.25">
      <c r="A481" s="78"/>
      <c r="B481" s="78"/>
      <c r="C481" s="78"/>
      <c r="D481" s="78"/>
      <c r="E481" s="78"/>
      <c r="F481" s="78"/>
      <c r="G481" s="78"/>
      <c r="H481" s="78"/>
      <c r="I481" s="78"/>
      <c r="J481" s="78"/>
    </row>
    <row r="482" spans="1:10" ht="30" customHeight="1" x14ac:dyDescent="0.25">
      <c r="A482" s="78"/>
      <c r="B482" s="78"/>
      <c r="C482" s="78"/>
      <c r="D482" s="78"/>
      <c r="E482" s="78"/>
      <c r="F482" s="78"/>
      <c r="G482" s="78"/>
      <c r="H482" s="78"/>
      <c r="I482" s="78"/>
      <c r="J482" s="78"/>
    </row>
    <row r="483" spans="1:10" ht="30" customHeight="1" x14ac:dyDescent="0.25">
      <c r="A483" s="78"/>
      <c r="B483" s="78"/>
      <c r="C483" s="78"/>
      <c r="D483" s="78"/>
      <c r="E483" s="78"/>
      <c r="F483" s="78"/>
      <c r="G483" s="78"/>
      <c r="H483" s="78"/>
      <c r="I483" s="78"/>
      <c r="J483" s="78"/>
    </row>
    <row r="484" spans="1:10" ht="30" customHeight="1" x14ac:dyDescent="0.25">
      <c r="A484" s="78"/>
      <c r="B484" s="78"/>
      <c r="C484" s="78"/>
      <c r="D484" s="78"/>
      <c r="E484" s="78"/>
      <c r="F484" s="78"/>
      <c r="G484" s="78"/>
      <c r="H484" s="78"/>
      <c r="I484" s="78"/>
      <c r="J484" s="78"/>
    </row>
    <row r="485" spans="1:10" ht="30" customHeight="1" x14ac:dyDescent="0.25">
      <c r="A485" s="78"/>
      <c r="B485" s="78"/>
      <c r="C485" s="78"/>
      <c r="D485" s="78"/>
      <c r="E485" s="78"/>
      <c r="F485" s="78"/>
      <c r="G485" s="78"/>
      <c r="H485" s="78"/>
      <c r="I485" s="78"/>
      <c r="J485" s="78"/>
    </row>
    <row r="486" spans="1:10" ht="30" customHeight="1" x14ac:dyDescent="0.25">
      <c r="A486" s="78"/>
      <c r="B486" s="78"/>
      <c r="C486" s="78"/>
      <c r="D486" s="78"/>
      <c r="E486" s="78"/>
      <c r="F486" s="78"/>
      <c r="G486" s="78"/>
      <c r="H486" s="78"/>
      <c r="I486" s="78"/>
      <c r="J486" s="78"/>
    </row>
    <row r="487" spans="1:10" ht="30" customHeight="1" x14ac:dyDescent="0.25">
      <c r="A487" s="78"/>
      <c r="B487" s="78"/>
      <c r="C487" s="78"/>
      <c r="D487" s="78"/>
      <c r="E487" s="78"/>
      <c r="F487" s="78"/>
      <c r="G487" s="78"/>
      <c r="H487" s="78"/>
      <c r="I487" s="78"/>
      <c r="J487" s="78"/>
    </row>
    <row r="488" spans="1:10" ht="30" customHeight="1" x14ac:dyDescent="0.25">
      <c r="A488" s="78"/>
      <c r="B488" s="78"/>
      <c r="C488" s="78"/>
      <c r="D488" s="78"/>
      <c r="E488" s="78"/>
      <c r="F488" s="78"/>
      <c r="G488" s="78"/>
      <c r="H488" s="78"/>
      <c r="I488" s="78"/>
      <c r="J488" s="78"/>
    </row>
    <row r="489" spans="1:10" ht="30" customHeight="1" x14ac:dyDescent="0.25">
      <c r="A489" s="78"/>
      <c r="B489" s="78"/>
      <c r="C489" s="78"/>
      <c r="D489" s="78"/>
      <c r="E489" s="78"/>
      <c r="F489" s="78"/>
      <c r="G489" s="78"/>
      <c r="H489" s="78"/>
      <c r="I489" s="78"/>
      <c r="J489" s="78"/>
    </row>
    <row r="490" spans="1:10" ht="30" customHeight="1" x14ac:dyDescent="0.25">
      <c r="A490" s="78"/>
      <c r="B490" s="78"/>
      <c r="C490" s="78"/>
      <c r="D490" s="78"/>
      <c r="E490" s="78"/>
      <c r="F490" s="78"/>
      <c r="G490" s="78"/>
      <c r="H490" s="78"/>
      <c r="I490" s="78"/>
      <c r="J490" s="78"/>
    </row>
    <row r="491" spans="1:10" ht="30" customHeight="1" x14ac:dyDescent="0.25">
      <c r="A491" s="78"/>
      <c r="B491" s="78"/>
      <c r="C491" s="78"/>
      <c r="D491" s="78"/>
      <c r="E491" s="78"/>
      <c r="F491" s="78"/>
      <c r="G491" s="78"/>
      <c r="H491" s="78"/>
      <c r="I491" s="78"/>
      <c r="J491" s="78"/>
    </row>
    <row r="492" spans="1:10" ht="30" customHeight="1" x14ac:dyDescent="0.25">
      <c r="A492" s="78"/>
      <c r="B492" s="78"/>
      <c r="C492" s="78"/>
      <c r="D492" s="78"/>
      <c r="E492" s="78"/>
      <c r="F492" s="78"/>
      <c r="G492" s="78"/>
      <c r="H492" s="78"/>
      <c r="I492" s="78"/>
      <c r="J492" s="78"/>
    </row>
    <row r="493" spans="1:10" ht="30" customHeight="1" x14ac:dyDescent="0.25">
      <c r="A493" s="78"/>
      <c r="B493" s="78"/>
      <c r="C493" s="78"/>
      <c r="D493" s="78"/>
      <c r="E493" s="78"/>
      <c r="F493" s="78"/>
      <c r="G493" s="78"/>
      <c r="H493" s="78"/>
      <c r="I493" s="78"/>
      <c r="J493" s="78"/>
    </row>
    <row r="494" spans="1:10" ht="30" customHeight="1" x14ac:dyDescent="0.25">
      <c r="A494" s="78"/>
      <c r="B494" s="78"/>
      <c r="C494" s="78"/>
      <c r="D494" s="78"/>
      <c r="E494" s="78"/>
      <c r="F494" s="78"/>
      <c r="G494" s="78"/>
      <c r="H494" s="78"/>
      <c r="I494" s="78"/>
      <c r="J494" s="78"/>
    </row>
    <row r="495" spans="1:10" ht="30" customHeight="1" x14ac:dyDescent="0.25">
      <c r="A495" s="78"/>
      <c r="B495" s="78"/>
      <c r="C495" s="78"/>
      <c r="D495" s="78"/>
      <c r="E495" s="78"/>
      <c r="F495" s="78"/>
      <c r="G495" s="78"/>
      <c r="H495" s="78"/>
      <c r="I495" s="78"/>
      <c r="J495" s="78"/>
    </row>
    <row r="496" spans="1:10" ht="30" customHeight="1" x14ac:dyDescent="0.25">
      <c r="A496" s="78"/>
      <c r="B496" s="78"/>
      <c r="C496" s="78"/>
      <c r="D496" s="78"/>
      <c r="E496" s="78"/>
      <c r="F496" s="78"/>
      <c r="G496" s="78"/>
      <c r="H496" s="78"/>
      <c r="I496" s="78"/>
      <c r="J496" s="78"/>
    </row>
    <row r="497" spans="1:10" ht="30" customHeight="1" x14ac:dyDescent="0.25">
      <c r="A497" s="78"/>
      <c r="B497" s="78"/>
      <c r="C497" s="78"/>
      <c r="D497" s="78"/>
      <c r="E497" s="78"/>
      <c r="F497" s="78"/>
      <c r="G497" s="78"/>
      <c r="H497" s="78"/>
      <c r="I497" s="78"/>
      <c r="J497" s="78"/>
    </row>
    <row r="498" spans="1:10" ht="30" customHeight="1" x14ac:dyDescent="0.25">
      <c r="A498" s="78"/>
      <c r="B498" s="78"/>
      <c r="C498" s="78"/>
      <c r="D498" s="78"/>
      <c r="E498" s="78"/>
      <c r="F498" s="78"/>
      <c r="G498" s="78"/>
      <c r="H498" s="78"/>
      <c r="I498" s="78"/>
      <c r="J498" s="78"/>
    </row>
    <row r="499" spans="1:10" ht="30" customHeight="1" x14ac:dyDescent="0.25">
      <c r="A499" s="78"/>
      <c r="B499" s="78"/>
      <c r="C499" s="78"/>
      <c r="D499" s="78"/>
      <c r="E499" s="78"/>
      <c r="F499" s="78"/>
      <c r="G499" s="78"/>
      <c r="H499" s="78"/>
      <c r="I499" s="78"/>
      <c r="J499" s="78"/>
    </row>
    <row r="500" spans="1:10" ht="30" customHeight="1" x14ac:dyDescent="0.25">
      <c r="A500" s="78"/>
      <c r="B500" s="78"/>
      <c r="C500" s="78"/>
      <c r="D500" s="78"/>
      <c r="E500" s="78"/>
      <c r="F500" s="78"/>
      <c r="G500" s="78"/>
      <c r="H500" s="78"/>
      <c r="I500" s="78"/>
      <c r="J500" s="78"/>
    </row>
    <row r="501" spans="1:10" ht="30" customHeight="1" x14ac:dyDescent="0.25">
      <c r="A501" s="78"/>
      <c r="B501" s="78"/>
      <c r="C501" s="78"/>
      <c r="D501" s="78"/>
      <c r="E501" s="78"/>
      <c r="F501" s="78"/>
      <c r="G501" s="78"/>
      <c r="H501" s="78"/>
      <c r="I501" s="78"/>
      <c r="J501" s="78"/>
    </row>
    <row r="502" spans="1:10" ht="30" customHeight="1" x14ac:dyDescent="0.25">
      <c r="A502" s="78"/>
      <c r="B502" s="78"/>
      <c r="C502" s="78"/>
      <c r="D502" s="78"/>
      <c r="E502" s="78"/>
      <c r="F502" s="78"/>
      <c r="G502" s="78"/>
      <c r="H502" s="78"/>
      <c r="I502" s="78"/>
      <c r="J502" s="78"/>
    </row>
    <row r="503" spans="1:10" ht="30" customHeight="1" x14ac:dyDescent="0.25">
      <c r="A503" s="78"/>
      <c r="B503" s="78"/>
      <c r="C503" s="78"/>
      <c r="D503" s="78"/>
      <c r="E503" s="78"/>
      <c r="F503" s="78"/>
      <c r="G503" s="78"/>
      <c r="H503" s="78"/>
      <c r="I503" s="78"/>
      <c r="J503" s="78"/>
    </row>
    <row r="504" spans="1:10" ht="30" customHeight="1" x14ac:dyDescent="0.25">
      <c r="A504" s="78"/>
      <c r="B504" s="78"/>
      <c r="C504" s="78"/>
      <c r="D504" s="78"/>
      <c r="E504" s="78"/>
      <c r="F504" s="78"/>
      <c r="G504" s="78"/>
      <c r="H504" s="78"/>
      <c r="I504" s="78"/>
      <c r="J504" s="78"/>
    </row>
    <row r="505" spans="1:10" ht="30" customHeight="1" x14ac:dyDescent="0.25">
      <c r="A505" s="78"/>
      <c r="B505" s="78"/>
      <c r="C505" s="78"/>
      <c r="D505" s="78"/>
      <c r="E505" s="78"/>
      <c r="F505" s="78"/>
      <c r="G505" s="78"/>
      <c r="H505" s="78"/>
      <c r="I505" s="78"/>
      <c r="J505" s="78"/>
    </row>
    <row r="506" spans="1:10" ht="30" customHeight="1" x14ac:dyDescent="0.25">
      <c r="A506" s="78"/>
      <c r="B506" s="78"/>
      <c r="C506" s="78"/>
      <c r="D506" s="78"/>
      <c r="E506" s="78"/>
      <c r="F506" s="78"/>
      <c r="G506" s="78"/>
      <c r="H506" s="78"/>
      <c r="I506" s="78"/>
      <c r="J506" s="78"/>
    </row>
    <row r="507" spans="1:10" ht="30" customHeight="1" x14ac:dyDescent="0.25">
      <c r="A507" s="78"/>
      <c r="B507" s="78"/>
      <c r="C507" s="78"/>
      <c r="D507" s="78"/>
      <c r="E507" s="78"/>
      <c r="F507" s="78"/>
      <c r="G507" s="78"/>
      <c r="H507" s="78"/>
      <c r="I507" s="78"/>
      <c r="J507" s="78"/>
    </row>
    <row r="508" spans="1:10" ht="30" customHeight="1" x14ac:dyDescent="0.25">
      <c r="A508" s="78"/>
      <c r="B508" s="78"/>
      <c r="C508" s="78"/>
      <c r="D508" s="78"/>
      <c r="E508" s="78"/>
      <c r="F508" s="78"/>
      <c r="G508" s="78"/>
      <c r="H508" s="78"/>
      <c r="I508" s="78"/>
      <c r="J508" s="78"/>
    </row>
    <row r="509" spans="1:10" ht="30" customHeight="1" x14ac:dyDescent="0.25">
      <c r="A509" s="78"/>
      <c r="B509" s="78"/>
      <c r="C509" s="78"/>
      <c r="D509" s="78"/>
      <c r="E509" s="78"/>
      <c r="F509" s="78"/>
      <c r="G509" s="78"/>
      <c r="H509" s="78"/>
      <c r="I509" s="78"/>
      <c r="J509" s="78"/>
    </row>
    <row r="510" spans="1:10" ht="30" customHeight="1" x14ac:dyDescent="0.25">
      <c r="A510" s="78"/>
      <c r="B510" s="78"/>
      <c r="C510" s="78"/>
      <c r="D510" s="78"/>
      <c r="E510" s="78"/>
      <c r="F510" s="78"/>
      <c r="G510" s="78"/>
      <c r="H510" s="78"/>
      <c r="I510" s="78"/>
      <c r="J510" s="78"/>
    </row>
    <row r="511" spans="1:10" ht="30" customHeight="1" x14ac:dyDescent="0.25">
      <c r="A511" s="78"/>
      <c r="B511" s="78"/>
      <c r="C511" s="78"/>
      <c r="D511" s="78"/>
      <c r="E511" s="78"/>
      <c r="F511" s="78"/>
      <c r="G511" s="78"/>
      <c r="H511" s="78"/>
      <c r="I511" s="78"/>
      <c r="J511" s="78"/>
    </row>
    <row r="512" spans="1:10" ht="30" customHeight="1" x14ac:dyDescent="0.25">
      <c r="A512" s="78"/>
      <c r="B512" s="78"/>
      <c r="C512" s="78"/>
      <c r="D512" s="78"/>
      <c r="E512" s="78"/>
      <c r="F512" s="78"/>
      <c r="G512" s="78"/>
      <c r="H512" s="78"/>
      <c r="I512" s="78"/>
      <c r="J512" s="78"/>
    </row>
    <row r="513" spans="1:10" ht="30" customHeight="1" x14ac:dyDescent="0.25">
      <c r="A513" s="78"/>
      <c r="B513" s="78"/>
      <c r="C513" s="78"/>
      <c r="D513" s="78"/>
      <c r="E513" s="78"/>
      <c r="F513" s="78"/>
      <c r="G513" s="78"/>
      <c r="H513" s="78"/>
      <c r="I513" s="78"/>
      <c r="J513" s="78"/>
    </row>
    <row r="514" spans="1:10" ht="30" customHeight="1" x14ac:dyDescent="0.25">
      <c r="A514" s="78"/>
      <c r="B514" s="78"/>
      <c r="C514" s="78"/>
      <c r="D514" s="78"/>
      <c r="E514" s="78"/>
      <c r="F514" s="78"/>
      <c r="G514" s="78"/>
      <c r="H514" s="78"/>
      <c r="I514" s="78"/>
      <c r="J514" s="78"/>
    </row>
    <row r="515" spans="1:10" ht="30" customHeight="1" x14ac:dyDescent="0.25">
      <c r="A515" s="78"/>
      <c r="B515" s="78"/>
      <c r="C515" s="78"/>
      <c r="D515" s="78"/>
      <c r="E515" s="78"/>
      <c r="F515" s="78"/>
      <c r="G515" s="78"/>
      <c r="H515" s="78"/>
      <c r="I515" s="78"/>
      <c r="J515" s="78"/>
    </row>
    <row r="516" spans="1:10" ht="30" customHeight="1" x14ac:dyDescent="0.25">
      <c r="A516" s="78"/>
      <c r="B516" s="78"/>
      <c r="C516" s="78"/>
      <c r="D516" s="78"/>
      <c r="E516" s="78"/>
      <c r="F516" s="78"/>
      <c r="G516" s="78"/>
      <c r="H516" s="78"/>
      <c r="I516" s="78"/>
      <c r="J516" s="78"/>
    </row>
    <row r="517" spans="1:10" ht="30" customHeight="1" x14ac:dyDescent="0.25">
      <c r="A517" s="78"/>
      <c r="B517" s="78"/>
      <c r="C517" s="78"/>
      <c r="D517" s="78"/>
      <c r="E517" s="78"/>
      <c r="F517" s="78"/>
      <c r="G517" s="78"/>
      <c r="H517" s="78"/>
      <c r="I517" s="78"/>
      <c r="J517" s="78"/>
    </row>
    <row r="518" spans="1:10" ht="30" customHeight="1" x14ac:dyDescent="0.25">
      <c r="A518" s="78"/>
      <c r="B518" s="78"/>
      <c r="C518" s="78"/>
      <c r="D518" s="78"/>
      <c r="E518" s="78"/>
      <c r="F518" s="78"/>
      <c r="G518" s="78"/>
      <c r="H518" s="78"/>
      <c r="I518" s="78"/>
      <c r="J518" s="78"/>
    </row>
    <row r="519" spans="1:10" ht="30" customHeight="1" x14ac:dyDescent="0.25">
      <c r="A519" s="78"/>
      <c r="B519" s="78"/>
      <c r="C519" s="78"/>
      <c r="D519" s="78"/>
      <c r="E519" s="78"/>
      <c r="F519" s="78"/>
      <c r="G519" s="78"/>
      <c r="H519" s="78"/>
      <c r="I519" s="78"/>
      <c r="J519" s="78"/>
    </row>
    <row r="520" spans="1:10" ht="30" customHeight="1" x14ac:dyDescent="0.25">
      <c r="A520" s="78"/>
      <c r="B520" s="78"/>
      <c r="C520" s="78"/>
      <c r="D520" s="78"/>
      <c r="E520" s="78"/>
      <c r="F520" s="78"/>
      <c r="G520" s="78"/>
      <c r="H520" s="78"/>
      <c r="I520" s="78"/>
      <c r="J520" s="78"/>
    </row>
    <row r="521" spans="1:10" ht="30" customHeight="1" x14ac:dyDescent="0.25">
      <c r="A521" s="78"/>
      <c r="B521" s="78"/>
      <c r="C521" s="78"/>
      <c r="D521" s="78"/>
      <c r="E521" s="78"/>
      <c r="F521" s="78"/>
      <c r="G521" s="78"/>
      <c r="H521" s="78"/>
      <c r="I521" s="78"/>
      <c r="J521" s="78"/>
    </row>
    <row r="522" spans="1:10" ht="30" customHeight="1" x14ac:dyDescent="0.25">
      <c r="A522" s="78"/>
      <c r="B522" s="78"/>
      <c r="C522" s="78"/>
      <c r="D522" s="78"/>
      <c r="E522" s="78"/>
      <c r="F522" s="78"/>
      <c r="G522" s="78"/>
      <c r="H522" s="78"/>
      <c r="I522" s="78"/>
      <c r="J522" s="78"/>
    </row>
    <row r="523" spans="1:10" ht="30" customHeight="1" x14ac:dyDescent="0.25">
      <c r="A523" s="78"/>
      <c r="B523" s="78"/>
      <c r="C523" s="78"/>
      <c r="D523" s="78"/>
      <c r="E523" s="78"/>
      <c r="F523" s="78"/>
      <c r="G523" s="78"/>
      <c r="H523" s="78"/>
      <c r="I523" s="78"/>
      <c r="J523" s="78"/>
    </row>
    <row r="524" spans="1:10" ht="30" customHeight="1" x14ac:dyDescent="0.25">
      <c r="A524" s="78"/>
      <c r="B524" s="78"/>
      <c r="C524" s="78"/>
      <c r="D524" s="78"/>
      <c r="E524" s="78"/>
      <c r="F524" s="78"/>
      <c r="G524" s="78"/>
      <c r="H524" s="78"/>
      <c r="I524" s="78"/>
      <c r="J524" s="78"/>
    </row>
    <row r="525" spans="1:10" ht="30" customHeight="1" x14ac:dyDescent="0.25">
      <c r="A525" s="78"/>
      <c r="B525" s="78"/>
      <c r="C525" s="78"/>
      <c r="D525" s="78"/>
      <c r="E525" s="78"/>
      <c r="F525" s="78"/>
      <c r="G525" s="78"/>
      <c r="H525" s="78"/>
      <c r="I525" s="78"/>
      <c r="J525" s="78"/>
    </row>
    <row r="526" spans="1:10" ht="30" customHeight="1" x14ac:dyDescent="0.25">
      <c r="A526" s="78"/>
      <c r="B526" s="78"/>
      <c r="C526" s="78"/>
      <c r="D526" s="78"/>
      <c r="E526" s="78"/>
      <c r="F526" s="78"/>
      <c r="G526" s="78"/>
      <c r="H526" s="78"/>
      <c r="I526" s="78"/>
      <c r="J526" s="78"/>
    </row>
    <row r="527" spans="1:10" ht="30" customHeight="1" x14ac:dyDescent="0.25">
      <c r="A527" s="78"/>
      <c r="B527" s="78"/>
      <c r="C527" s="78"/>
      <c r="D527" s="78"/>
      <c r="E527" s="78"/>
      <c r="F527" s="78"/>
      <c r="G527" s="78"/>
      <c r="H527" s="78"/>
      <c r="I527" s="78"/>
      <c r="J527" s="78"/>
    </row>
    <row r="528" spans="1:10" ht="30" customHeight="1" x14ac:dyDescent="0.25">
      <c r="A528" s="78"/>
      <c r="B528" s="78"/>
      <c r="C528" s="78"/>
      <c r="D528" s="78"/>
      <c r="E528" s="78"/>
      <c r="F528" s="78"/>
      <c r="G528" s="78"/>
      <c r="H528" s="78"/>
      <c r="I528" s="78"/>
      <c r="J528" s="78"/>
    </row>
    <row r="529" spans="1:10" ht="30" customHeight="1" x14ac:dyDescent="0.25">
      <c r="A529" s="78"/>
      <c r="B529" s="78"/>
      <c r="C529" s="78"/>
      <c r="D529" s="78"/>
      <c r="E529" s="78"/>
      <c r="F529" s="78"/>
      <c r="G529" s="78"/>
      <c r="H529" s="78"/>
      <c r="I529" s="78"/>
      <c r="J529" s="78"/>
    </row>
    <row r="530" spans="1:10" ht="30" customHeight="1" x14ac:dyDescent="0.25">
      <c r="A530" s="78"/>
      <c r="B530" s="78"/>
      <c r="C530" s="78"/>
      <c r="D530" s="78"/>
      <c r="E530" s="78"/>
      <c r="F530" s="78"/>
      <c r="G530" s="78"/>
      <c r="H530" s="78"/>
      <c r="I530" s="78"/>
      <c r="J530" s="78"/>
    </row>
    <row r="531" spans="1:10" ht="30" customHeight="1" x14ac:dyDescent="0.25">
      <c r="A531" s="78"/>
      <c r="B531" s="78"/>
      <c r="C531" s="78"/>
      <c r="D531" s="78"/>
      <c r="E531" s="78"/>
      <c r="F531" s="78"/>
      <c r="G531" s="78"/>
      <c r="H531" s="78"/>
      <c r="I531" s="78"/>
      <c r="J531" s="78"/>
    </row>
    <row r="532" spans="1:10" ht="30" customHeight="1" x14ac:dyDescent="0.25">
      <c r="A532" s="78"/>
      <c r="B532" s="78"/>
      <c r="C532" s="78"/>
      <c r="D532" s="78"/>
      <c r="E532" s="78"/>
      <c r="F532" s="78"/>
      <c r="G532" s="78"/>
      <c r="H532" s="78"/>
      <c r="I532" s="78"/>
      <c r="J532" s="78"/>
    </row>
    <row r="533" spans="1:10" ht="30" customHeight="1" x14ac:dyDescent="0.25">
      <c r="A533" s="78"/>
      <c r="B533" s="78"/>
      <c r="C533" s="78"/>
      <c r="D533" s="78"/>
      <c r="E533" s="78"/>
      <c r="F533" s="78"/>
      <c r="G533" s="78"/>
      <c r="H533" s="78"/>
      <c r="I533" s="78"/>
      <c r="J533" s="78"/>
    </row>
    <row r="534" spans="1:10" ht="30" customHeight="1" x14ac:dyDescent="0.25">
      <c r="A534" s="78"/>
      <c r="B534" s="78"/>
      <c r="C534" s="78"/>
      <c r="D534" s="78"/>
      <c r="E534" s="78"/>
      <c r="F534" s="78"/>
      <c r="G534" s="78"/>
      <c r="H534" s="78"/>
      <c r="I534" s="78"/>
      <c r="J534" s="78"/>
    </row>
    <row r="535" spans="1:10" ht="30" customHeight="1" x14ac:dyDescent="0.25">
      <c r="A535" s="78"/>
      <c r="B535" s="78"/>
      <c r="C535" s="78"/>
      <c r="D535" s="78"/>
      <c r="E535" s="78"/>
      <c r="F535" s="78"/>
      <c r="G535" s="78"/>
      <c r="H535" s="78"/>
      <c r="I535" s="78"/>
      <c r="J535" s="78"/>
    </row>
    <row r="536" spans="1:10" ht="30" customHeight="1" x14ac:dyDescent="0.25">
      <c r="A536" s="78"/>
      <c r="B536" s="78"/>
      <c r="C536" s="78"/>
      <c r="D536" s="78"/>
      <c r="E536" s="78"/>
      <c r="F536" s="78"/>
      <c r="G536" s="78"/>
      <c r="H536" s="78"/>
      <c r="I536" s="78"/>
      <c r="J536" s="78"/>
    </row>
    <row r="537" spans="1:10" ht="30" customHeight="1" x14ac:dyDescent="0.25">
      <c r="A537" s="78"/>
      <c r="B537" s="78"/>
      <c r="C537" s="78"/>
      <c r="D537" s="78"/>
      <c r="E537" s="78"/>
      <c r="F537" s="78"/>
      <c r="G537" s="78"/>
      <c r="H537" s="78"/>
      <c r="I537" s="78"/>
      <c r="J537" s="78"/>
    </row>
    <row r="538" spans="1:10" ht="30" customHeight="1" x14ac:dyDescent="0.25">
      <c r="A538" s="78"/>
      <c r="B538" s="78"/>
      <c r="C538" s="78"/>
      <c r="D538" s="78"/>
      <c r="E538" s="78"/>
      <c r="F538" s="78"/>
      <c r="G538" s="78"/>
      <c r="H538" s="78"/>
      <c r="I538" s="78"/>
      <c r="J538" s="78"/>
    </row>
    <row r="539" spans="1:10" ht="30" customHeight="1" x14ac:dyDescent="0.25">
      <c r="A539" s="78"/>
      <c r="B539" s="78"/>
      <c r="C539" s="78"/>
      <c r="D539" s="78"/>
      <c r="E539" s="78"/>
      <c r="F539" s="78"/>
      <c r="G539" s="78"/>
      <c r="H539" s="78"/>
      <c r="I539" s="78"/>
      <c r="J539" s="78"/>
    </row>
    <row r="540" spans="1:10" ht="30" customHeight="1" x14ac:dyDescent="0.25">
      <c r="A540" s="78"/>
      <c r="B540" s="78"/>
      <c r="C540" s="78"/>
      <c r="D540" s="78"/>
      <c r="E540" s="78"/>
      <c r="F540" s="78"/>
      <c r="G540" s="78"/>
      <c r="H540" s="78"/>
      <c r="I540" s="78"/>
      <c r="J540" s="78"/>
    </row>
    <row r="541" spans="1:10" ht="30" customHeight="1" x14ac:dyDescent="0.25">
      <c r="A541" s="78"/>
      <c r="B541" s="78"/>
      <c r="C541" s="78"/>
      <c r="D541" s="78"/>
      <c r="E541" s="78"/>
      <c r="F541" s="78"/>
      <c r="G541" s="78"/>
      <c r="H541" s="78"/>
      <c r="I541" s="78"/>
      <c r="J541" s="78"/>
    </row>
    <row r="542" spans="1:10" ht="30" customHeight="1" x14ac:dyDescent="0.25">
      <c r="A542" s="78"/>
      <c r="B542" s="78"/>
      <c r="C542" s="78"/>
      <c r="D542" s="78"/>
      <c r="E542" s="78"/>
      <c r="F542" s="78"/>
      <c r="G542" s="78"/>
      <c r="H542" s="78"/>
      <c r="I542" s="78"/>
      <c r="J542" s="78"/>
    </row>
    <row r="543" spans="1:10" ht="30" customHeight="1" x14ac:dyDescent="0.25">
      <c r="A543" s="78"/>
      <c r="B543" s="78"/>
      <c r="C543" s="78"/>
      <c r="D543" s="78"/>
      <c r="E543" s="78"/>
      <c r="F543" s="78"/>
      <c r="G543" s="78"/>
      <c r="H543" s="78"/>
      <c r="I543" s="78"/>
      <c r="J543" s="78"/>
    </row>
    <row r="544" spans="1:10" ht="30" customHeight="1" x14ac:dyDescent="0.25">
      <c r="A544" s="78"/>
      <c r="B544" s="78"/>
      <c r="C544" s="78"/>
      <c r="D544" s="78"/>
      <c r="E544" s="78"/>
      <c r="F544" s="78"/>
      <c r="G544" s="78"/>
      <c r="H544" s="78"/>
      <c r="I544" s="78"/>
      <c r="J544" s="78"/>
    </row>
    <row r="545" spans="1:10" ht="30" customHeight="1" x14ac:dyDescent="0.25">
      <c r="A545" s="78"/>
      <c r="B545" s="78"/>
      <c r="C545" s="78"/>
      <c r="D545" s="78"/>
      <c r="E545" s="78"/>
      <c r="F545" s="78"/>
      <c r="G545" s="78"/>
      <c r="H545" s="78"/>
      <c r="I545" s="78"/>
      <c r="J545" s="78"/>
    </row>
    <row r="546" spans="1:10" ht="30" customHeight="1" x14ac:dyDescent="0.25">
      <c r="A546" s="78"/>
      <c r="B546" s="78"/>
      <c r="C546" s="78"/>
      <c r="D546" s="78"/>
      <c r="E546" s="78"/>
      <c r="F546" s="78"/>
      <c r="G546" s="78"/>
      <c r="H546" s="78"/>
      <c r="I546" s="78"/>
      <c r="J546" s="78"/>
    </row>
    <row r="547" spans="1:10" ht="30" customHeight="1" x14ac:dyDescent="0.25">
      <c r="A547" s="78"/>
      <c r="B547" s="78"/>
      <c r="C547" s="78"/>
      <c r="D547" s="78"/>
      <c r="E547" s="78"/>
      <c r="F547" s="78"/>
      <c r="G547" s="78"/>
      <c r="H547" s="78"/>
      <c r="I547" s="78"/>
      <c r="J547" s="78"/>
    </row>
    <row r="548" spans="1:10" ht="30" customHeight="1" x14ac:dyDescent="0.25">
      <c r="A548" s="78"/>
      <c r="B548" s="78"/>
      <c r="C548" s="78"/>
      <c r="D548" s="78"/>
      <c r="E548" s="78"/>
      <c r="F548" s="78"/>
      <c r="G548" s="78"/>
      <c r="H548" s="78"/>
      <c r="I548" s="78"/>
      <c r="J548" s="78"/>
    </row>
    <row r="549" spans="1:10" ht="30" customHeight="1" x14ac:dyDescent="0.25">
      <c r="A549" s="78"/>
      <c r="B549" s="78"/>
      <c r="C549" s="78"/>
      <c r="D549" s="78"/>
      <c r="E549" s="78"/>
      <c r="F549" s="78"/>
      <c r="G549" s="78"/>
      <c r="H549" s="78"/>
      <c r="I549" s="78"/>
      <c r="J549" s="78"/>
    </row>
    <row r="550" spans="1:10" ht="30" customHeight="1" x14ac:dyDescent="0.25">
      <c r="A550" s="78"/>
      <c r="B550" s="78"/>
      <c r="C550" s="78"/>
      <c r="D550" s="78"/>
      <c r="E550" s="78"/>
      <c r="F550" s="78"/>
      <c r="G550" s="78"/>
      <c r="H550" s="78"/>
      <c r="I550" s="78"/>
      <c r="J550" s="78"/>
    </row>
    <row r="551" spans="1:10" ht="30" customHeight="1" x14ac:dyDescent="0.25">
      <c r="A551" s="78"/>
      <c r="B551" s="78"/>
      <c r="C551" s="78"/>
      <c r="D551" s="78"/>
      <c r="E551" s="78"/>
      <c r="F551" s="78"/>
      <c r="G551" s="78"/>
      <c r="H551" s="78"/>
      <c r="I551" s="78"/>
      <c r="J551" s="78"/>
    </row>
    <row r="552" spans="1:10" ht="30" customHeight="1" x14ac:dyDescent="0.25">
      <c r="A552" s="78"/>
      <c r="B552" s="78"/>
      <c r="C552" s="78"/>
      <c r="D552" s="78"/>
      <c r="E552" s="78"/>
      <c r="F552" s="78"/>
      <c r="G552" s="78"/>
      <c r="H552" s="78"/>
      <c r="I552" s="78"/>
      <c r="J552" s="78"/>
    </row>
    <row r="553" spans="1:10" ht="30" customHeight="1" x14ac:dyDescent="0.25">
      <c r="A553" s="78"/>
      <c r="B553" s="78"/>
      <c r="C553" s="78"/>
      <c r="D553" s="78"/>
      <c r="E553" s="78"/>
      <c r="F553" s="78"/>
      <c r="G553" s="78"/>
      <c r="H553" s="78"/>
      <c r="I553" s="78"/>
      <c r="J553" s="78"/>
    </row>
    <row r="554" spans="1:10" ht="30" customHeight="1" x14ac:dyDescent="0.25">
      <c r="A554" s="78"/>
      <c r="B554" s="78"/>
      <c r="C554" s="78"/>
      <c r="D554" s="78"/>
      <c r="E554" s="78"/>
      <c r="F554" s="78"/>
      <c r="G554" s="78"/>
      <c r="H554" s="78"/>
      <c r="I554" s="78"/>
      <c r="J554" s="78"/>
    </row>
    <row r="555" spans="1:10" ht="30" customHeight="1" x14ac:dyDescent="0.25">
      <c r="A555" s="78"/>
      <c r="B555" s="78"/>
      <c r="C555" s="78"/>
      <c r="D555" s="78"/>
      <c r="E555" s="78"/>
      <c r="F555" s="78"/>
      <c r="G555" s="78"/>
      <c r="H555" s="78"/>
      <c r="I555" s="78"/>
      <c r="J555" s="78"/>
    </row>
    <row r="556" spans="1:10" ht="30" customHeight="1" x14ac:dyDescent="0.25">
      <c r="A556" s="78"/>
      <c r="B556" s="78"/>
      <c r="C556" s="78"/>
      <c r="D556" s="78"/>
      <c r="E556" s="78"/>
      <c r="F556" s="78"/>
      <c r="G556" s="78"/>
      <c r="H556" s="78"/>
      <c r="I556" s="78"/>
      <c r="J556" s="78"/>
    </row>
    <row r="557" spans="1:10" ht="30" customHeight="1" x14ac:dyDescent="0.25">
      <c r="A557" s="78"/>
      <c r="B557" s="78"/>
      <c r="C557" s="78"/>
      <c r="D557" s="78"/>
      <c r="E557" s="78"/>
      <c r="F557" s="78"/>
      <c r="G557" s="78"/>
      <c r="H557" s="78"/>
      <c r="I557" s="78"/>
      <c r="J557" s="78"/>
    </row>
    <row r="558" spans="1:10" ht="30" customHeight="1" x14ac:dyDescent="0.25">
      <c r="A558" s="78"/>
      <c r="B558" s="78"/>
      <c r="C558" s="78"/>
      <c r="D558" s="78"/>
      <c r="E558" s="78"/>
      <c r="F558" s="78"/>
      <c r="G558" s="78"/>
      <c r="H558" s="78"/>
      <c r="I558" s="78"/>
      <c r="J558" s="78"/>
    </row>
    <row r="559" spans="1:10" ht="30" customHeight="1" x14ac:dyDescent="0.25">
      <c r="A559" s="78"/>
      <c r="B559" s="78"/>
      <c r="C559" s="78"/>
      <c r="D559" s="78"/>
      <c r="E559" s="78"/>
      <c r="F559" s="78"/>
      <c r="G559" s="78"/>
      <c r="H559" s="78"/>
      <c r="I559" s="78"/>
      <c r="J559" s="78"/>
    </row>
    <row r="560" spans="1:10" ht="30" customHeight="1" x14ac:dyDescent="0.25">
      <c r="A560" s="78"/>
      <c r="B560" s="78"/>
      <c r="C560" s="78"/>
      <c r="D560" s="78"/>
      <c r="E560" s="78"/>
      <c r="F560" s="78"/>
      <c r="G560" s="78"/>
      <c r="H560" s="78"/>
      <c r="I560" s="78"/>
      <c r="J560" s="78"/>
    </row>
    <row r="561" spans="1:10" ht="30" customHeight="1" x14ac:dyDescent="0.25">
      <c r="A561" s="78"/>
      <c r="B561" s="78"/>
      <c r="C561" s="78"/>
      <c r="D561" s="78"/>
      <c r="E561" s="78"/>
      <c r="F561" s="78"/>
      <c r="G561" s="78"/>
      <c r="H561" s="78"/>
      <c r="I561" s="78"/>
      <c r="J561" s="78"/>
    </row>
    <row r="562" spans="1:10" ht="30" customHeight="1" x14ac:dyDescent="0.25">
      <c r="A562" s="78"/>
      <c r="B562" s="78"/>
      <c r="C562" s="78"/>
      <c r="D562" s="78"/>
      <c r="E562" s="78"/>
      <c r="F562" s="78"/>
      <c r="G562" s="78"/>
      <c r="H562" s="78"/>
      <c r="I562" s="78"/>
      <c r="J562" s="78"/>
    </row>
    <row r="563" spans="1:10" ht="30" customHeight="1" x14ac:dyDescent="0.25">
      <c r="A563" s="78"/>
      <c r="B563" s="78"/>
      <c r="C563" s="78"/>
      <c r="D563" s="78"/>
      <c r="E563" s="78"/>
      <c r="F563" s="78"/>
      <c r="G563" s="78"/>
      <c r="H563" s="78"/>
      <c r="I563" s="78"/>
      <c r="J563" s="78"/>
    </row>
    <row r="564" spans="1:10" ht="30" customHeight="1" x14ac:dyDescent="0.25">
      <c r="A564" s="78"/>
      <c r="B564" s="78"/>
      <c r="C564" s="78"/>
      <c r="D564" s="78"/>
      <c r="E564" s="78"/>
      <c r="F564" s="78"/>
      <c r="G564" s="78"/>
      <c r="H564" s="78"/>
      <c r="I564" s="78"/>
      <c r="J564" s="78"/>
    </row>
    <row r="565" spans="1:10" ht="30" customHeight="1" x14ac:dyDescent="0.25">
      <c r="A565" s="78"/>
      <c r="B565" s="78"/>
      <c r="C565" s="78"/>
      <c r="D565" s="78"/>
      <c r="E565" s="78"/>
      <c r="F565" s="78"/>
      <c r="G565" s="78"/>
      <c r="H565" s="78"/>
      <c r="I565" s="78"/>
      <c r="J565" s="78"/>
    </row>
    <row r="566" spans="1:10" ht="30" customHeight="1" x14ac:dyDescent="0.25">
      <c r="A566" s="78"/>
      <c r="B566" s="78"/>
      <c r="C566" s="78"/>
      <c r="D566" s="78"/>
      <c r="E566" s="78"/>
      <c r="F566" s="78"/>
      <c r="G566" s="78"/>
      <c r="H566" s="78"/>
      <c r="I566" s="78"/>
      <c r="J566" s="78"/>
    </row>
    <row r="567" spans="1:10" ht="30" customHeight="1" x14ac:dyDescent="0.25">
      <c r="A567" s="78"/>
      <c r="B567" s="78"/>
      <c r="C567" s="78"/>
      <c r="D567" s="78"/>
      <c r="E567" s="78"/>
      <c r="F567" s="78"/>
      <c r="G567" s="78"/>
      <c r="H567" s="78"/>
      <c r="I567" s="78"/>
      <c r="J567" s="78"/>
    </row>
    <row r="568" spans="1:10" ht="30" customHeight="1" x14ac:dyDescent="0.25">
      <c r="A568" s="78"/>
      <c r="B568" s="78"/>
      <c r="C568" s="78"/>
      <c r="D568" s="78"/>
      <c r="E568" s="78"/>
      <c r="F568" s="78"/>
      <c r="G568" s="78"/>
      <c r="H568" s="78"/>
      <c r="I568" s="78"/>
      <c r="J568" s="78"/>
    </row>
    <row r="569" spans="1:10" ht="30" customHeight="1" x14ac:dyDescent="0.25">
      <c r="A569" s="78"/>
      <c r="B569" s="78"/>
      <c r="C569" s="78"/>
      <c r="D569" s="78"/>
      <c r="E569" s="78"/>
      <c r="F569" s="78"/>
      <c r="G569" s="78"/>
      <c r="H569" s="78"/>
      <c r="I569" s="78"/>
      <c r="J569" s="78"/>
    </row>
    <row r="570" spans="1:10" ht="30" customHeight="1" x14ac:dyDescent="0.25">
      <c r="A570" s="78"/>
      <c r="B570" s="78"/>
      <c r="C570" s="78"/>
      <c r="D570" s="78"/>
      <c r="E570" s="78"/>
      <c r="F570" s="78"/>
      <c r="G570" s="78"/>
      <c r="H570" s="78"/>
      <c r="I570" s="78"/>
      <c r="J570" s="78"/>
    </row>
    <row r="571" spans="1:10" ht="30" customHeight="1" x14ac:dyDescent="0.25">
      <c r="A571" s="78"/>
      <c r="B571" s="78"/>
      <c r="C571" s="78"/>
      <c r="D571" s="78"/>
      <c r="E571" s="78"/>
      <c r="F571" s="78"/>
      <c r="G571" s="78"/>
      <c r="H571" s="78"/>
      <c r="I571" s="78"/>
      <c r="J571" s="78"/>
    </row>
    <row r="572" spans="1:10" ht="30" customHeight="1" x14ac:dyDescent="0.25">
      <c r="A572" s="78"/>
      <c r="B572" s="78"/>
      <c r="C572" s="78"/>
      <c r="D572" s="78"/>
      <c r="E572" s="78"/>
      <c r="F572" s="78"/>
      <c r="G572" s="78"/>
      <c r="H572" s="78"/>
      <c r="I572" s="78"/>
      <c r="J572" s="78"/>
    </row>
    <row r="573" spans="1:10" ht="30" customHeight="1" x14ac:dyDescent="0.25">
      <c r="A573" s="78"/>
      <c r="B573" s="78"/>
      <c r="C573" s="78"/>
      <c r="D573" s="78"/>
      <c r="E573" s="78"/>
      <c r="F573" s="78"/>
      <c r="G573" s="78"/>
      <c r="H573" s="78"/>
      <c r="I573" s="78"/>
      <c r="J573" s="78"/>
    </row>
    <row r="574" spans="1:10" ht="30" customHeight="1" x14ac:dyDescent="0.25">
      <c r="A574" s="78"/>
      <c r="B574" s="78"/>
      <c r="C574" s="78"/>
      <c r="D574" s="78"/>
      <c r="E574" s="78"/>
      <c r="F574" s="78"/>
      <c r="G574" s="78"/>
      <c r="H574" s="78"/>
      <c r="I574" s="78"/>
      <c r="J574" s="78"/>
    </row>
    <row r="575" spans="1:10" ht="30" customHeight="1" x14ac:dyDescent="0.25">
      <c r="A575" s="78"/>
      <c r="B575" s="78"/>
      <c r="C575" s="78"/>
      <c r="D575" s="78"/>
      <c r="E575" s="78"/>
      <c r="F575" s="78"/>
      <c r="G575" s="78"/>
      <c r="H575" s="78"/>
      <c r="I575" s="78"/>
      <c r="J575" s="78"/>
    </row>
    <row r="576" spans="1:10" ht="30" customHeight="1" x14ac:dyDescent="0.25">
      <c r="A576" s="78"/>
      <c r="B576" s="78"/>
      <c r="C576" s="78"/>
      <c r="D576" s="78"/>
      <c r="E576" s="78"/>
      <c r="F576" s="78"/>
      <c r="G576" s="78"/>
      <c r="H576" s="78"/>
      <c r="I576" s="78"/>
      <c r="J576" s="78"/>
    </row>
    <row r="577" spans="1:10" ht="30" customHeight="1" x14ac:dyDescent="0.25">
      <c r="A577" s="78"/>
      <c r="B577" s="78"/>
      <c r="C577" s="78"/>
      <c r="D577" s="78"/>
      <c r="E577" s="78"/>
      <c r="F577" s="78"/>
      <c r="G577" s="78"/>
      <c r="H577" s="78"/>
      <c r="I577" s="78"/>
      <c r="J577" s="78"/>
    </row>
    <row r="578" spans="1:10" ht="30" customHeight="1" x14ac:dyDescent="0.25">
      <c r="A578" s="78"/>
      <c r="B578" s="78"/>
      <c r="C578" s="78"/>
      <c r="D578" s="78"/>
      <c r="E578" s="78"/>
      <c r="F578" s="78"/>
      <c r="G578" s="78"/>
      <c r="H578" s="78"/>
      <c r="I578" s="78"/>
      <c r="J578" s="78"/>
    </row>
    <row r="579" spans="1:10" ht="30" customHeight="1" x14ac:dyDescent="0.25">
      <c r="A579" s="78"/>
      <c r="B579" s="78"/>
      <c r="C579" s="78"/>
      <c r="D579" s="78"/>
      <c r="E579" s="78"/>
      <c r="F579" s="78"/>
      <c r="G579" s="78"/>
      <c r="H579" s="78"/>
      <c r="I579" s="78"/>
      <c r="J579" s="78"/>
    </row>
    <row r="580" spans="1:10" ht="30" customHeight="1" x14ac:dyDescent="0.25">
      <c r="A580" s="78"/>
      <c r="B580" s="78"/>
      <c r="C580" s="78"/>
      <c r="D580" s="78"/>
      <c r="E580" s="78"/>
      <c r="F580" s="78"/>
      <c r="G580" s="78"/>
      <c r="H580" s="78"/>
      <c r="I580" s="78"/>
      <c r="J580" s="78"/>
    </row>
    <row r="581" spans="1:10" ht="30" customHeight="1" x14ac:dyDescent="0.25">
      <c r="A581" s="78"/>
      <c r="B581" s="78"/>
      <c r="C581" s="78"/>
      <c r="D581" s="78"/>
      <c r="E581" s="78"/>
      <c r="F581" s="78"/>
      <c r="G581" s="78"/>
      <c r="H581" s="78"/>
      <c r="I581" s="78"/>
      <c r="J581" s="78"/>
    </row>
    <row r="582" spans="1:10" ht="30" customHeight="1" x14ac:dyDescent="0.25">
      <c r="A582" s="78"/>
      <c r="B582" s="78"/>
      <c r="C582" s="78"/>
      <c r="D582" s="78"/>
      <c r="E582" s="78"/>
      <c r="F582" s="78"/>
      <c r="G582" s="78"/>
      <c r="H582" s="78"/>
      <c r="I582" s="78"/>
      <c r="J582" s="78"/>
    </row>
    <row r="583" spans="1:10" ht="30" customHeight="1" x14ac:dyDescent="0.25">
      <c r="A583" s="78"/>
      <c r="B583" s="78"/>
      <c r="C583" s="78"/>
      <c r="D583" s="78"/>
      <c r="E583" s="78"/>
      <c r="F583" s="78"/>
      <c r="G583" s="78"/>
      <c r="H583" s="78"/>
      <c r="I583" s="78"/>
      <c r="J583" s="78"/>
    </row>
    <row r="584" spans="1:10" ht="30" customHeight="1" x14ac:dyDescent="0.25">
      <c r="A584" s="78"/>
      <c r="B584" s="78"/>
      <c r="C584" s="78"/>
      <c r="D584" s="78"/>
      <c r="E584" s="78"/>
      <c r="F584" s="78"/>
      <c r="G584" s="78"/>
      <c r="H584" s="78"/>
      <c r="I584" s="78"/>
      <c r="J584" s="78"/>
    </row>
    <row r="585" spans="1:10" ht="30" customHeight="1" x14ac:dyDescent="0.25">
      <c r="A585" s="78"/>
      <c r="B585" s="78"/>
      <c r="C585" s="78"/>
      <c r="D585" s="78"/>
      <c r="E585" s="78"/>
      <c r="F585" s="78"/>
      <c r="G585" s="78"/>
      <c r="H585" s="78"/>
      <c r="I585" s="78"/>
      <c r="J585" s="78"/>
    </row>
    <row r="586" spans="1:10" ht="30" customHeight="1" x14ac:dyDescent="0.25">
      <c r="A586" s="78"/>
      <c r="B586" s="78"/>
      <c r="C586" s="78"/>
      <c r="D586" s="78"/>
      <c r="E586" s="78"/>
      <c r="F586" s="78"/>
      <c r="G586" s="78"/>
      <c r="H586" s="78"/>
      <c r="I586" s="78"/>
      <c r="J586" s="78"/>
    </row>
    <row r="587" spans="1:10" ht="30" customHeight="1" x14ac:dyDescent="0.25">
      <c r="A587" s="78"/>
      <c r="B587" s="78"/>
      <c r="C587" s="78"/>
      <c r="D587" s="78"/>
      <c r="E587" s="78"/>
      <c r="F587" s="78"/>
      <c r="G587" s="78"/>
      <c r="H587" s="78"/>
      <c r="I587" s="78"/>
      <c r="J587" s="78"/>
    </row>
    <row r="588" spans="1:10" ht="30" customHeight="1" x14ac:dyDescent="0.25">
      <c r="A588" s="78"/>
      <c r="B588" s="78"/>
      <c r="C588" s="78"/>
      <c r="D588" s="78"/>
      <c r="E588" s="78"/>
      <c r="F588" s="78"/>
      <c r="G588" s="78"/>
      <c r="H588" s="78"/>
      <c r="I588" s="78"/>
      <c r="J588" s="78"/>
    </row>
    <row r="589" spans="1:10" ht="30" customHeight="1" x14ac:dyDescent="0.25">
      <c r="A589" s="78"/>
      <c r="B589" s="78"/>
      <c r="C589" s="78"/>
      <c r="D589" s="78"/>
      <c r="E589" s="78"/>
      <c r="F589" s="78"/>
      <c r="G589" s="78"/>
      <c r="H589" s="78"/>
      <c r="I589" s="78"/>
      <c r="J589" s="78"/>
    </row>
    <row r="590" spans="1:10" ht="30" customHeight="1" x14ac:dyDescent="0.25">
      <c r="A590" s="78"/>
      <c r="B590" s="78"/>
      <c r="C590" s="78"/>
      <c r="D590" s="78"/>
      <c r="E590" s="78"/>
      <c r="F590" s="78"/>
      <c r="G590" s="78"/>
      <c r="H590" s="78"/>
      <c r="I590" s="78"/>
      <c r="J590" s="78"/>
    </row>
    <row r="591" spans="1:10" ht="30" customHeight="1" x14ac:dyDescent="0.25">
      <c r="A591" s="78"/>
      <c r="B591" s="78"/>
      <c r="C591" s="78"/>
      <c r="D591" s="78"/>
      <c r="E591" s="78"/>
      <c r="F591" s="78"/>
      <c r="G591" s="78"/>
      <c r="H591" s="78"/>
      <c r="I591" s="78"/>
      <c r="J591" s="78"/>
    </row>
    <row r="592" spans="1:10" ht="30" customHeight="1" x14ac:dyDescent="0.25">
      <c r="A592" s="78"/>
      <c r="B592" s="78"/>
      <c r="C592" s="78"/>
      <c r="D592" s="78"/>
      <c r="E592" s="78"/>
      <c r="F592" s="78"/>
      <c r="G592" s="78"/>
      <c r="H592" s="78"/>
      <c r="I592" s="78"/>
      <c r="J592" s="78"/>
    </row>
    <row r="593" spans="1:10" ht="30" customHeight="1" x14ac:dyDescent="0.25">
      <c r="A593" s="78"/>
      <c r="B593" s="78"/>
      <c r="C593" s="78"/>
      <c r="D593" s="78"/>
      <c r="E593" s="78"/>
      <c r="F593" s="78"/>
      <c r="G593" s="78"/>
      <c r="H593" s="78"/>
      <c r="I593" s="78"/>
      <c r="J593" s="78"/>
    </row>
    <row r="594" spans="1:10" ht="30" customHeight="1" x14ac:dyDescent="0.25">
      <c r="A594" s="78"/>
      <c r="B594" s="78"/>
      <c r="C594" s="78"/>
      <c r="D594" s="78"/>
      <c r="E594" s="78"/>
      <c r="F594" s="78"/>
      <c r="G594" s="78"/>
      <c r="H594" s="78"/>
      <c r="I594" s="78"/>
      <c r="J594" s="78"/>
    </row>
    <row r="595" spans="1:10" ht="30" customHeight="1" x14ac:dyDescent="0.25">
      <c r="A595" s="78"/>
      <c r="B595" s="78"/>
      <c r="C595" s="78"/>
      <c r="D595" s="78"/>
      <c r="E595" s="78"/>
      <c r="F595" s="78"/>
      <c r="G595" s="78"/>
      <c r="H595" s="78"/>
      <c r="I595" s="78"/>
      <c r="J595" s="78"/>
    </row>
    <row r="596" spans="1:10" ht="30" customHeight="1" x14ac:dyDescent="0.25">
      <c r="A596" s="78"/>
      <c r="B596" s="78"/>
      <c r="C596" s="78"/>
      <c r="D596" s="78"/>
      <c r="E596" s="78"/>
      <c r="F596" s="78"/>
      <c r="G596" s="78"/>
      <c r="H596" s="78"/>
      <c r="I596" s="78"/>
      <c r="J596" s="78"/>
    </row>
    <row r="597" spans="1:10" ht="30" customHeight="1" x14ac:dyDescent="0.25">
      <c r="A597" s="78"/>
      <c r="B597" s="78"/>
      <c r="C597" s="78"/>
      <c r="D597" s="78"/>
      <c r="E597" s="78"/>
      <c r="F597" s="78"/>
      <c r="G597" s="78"/>
      <c r="H597" s="78"/>
      <c r="I597" s="78"/>
      <c r="J597" s="78"/>
    </row>
    <row r="598" spans="1:10" ht="30" customHeight="1" x14ac:dyDescent="0.25">
      <c r="A598" s="78"/>
      <c r="B598" s="78"/>
      <c r="C598" s="78"/>
      <c r="D598" s="78"/>
      <c r="E598" s="78"/>
      <c r="F598" s="78"/>
      <c r="G598" s="78"/>
      <c r="H598" s="78"/>
      <c r="I598" s="78"/>
      <c r="J598" s="78"/>
    </row>
    <row r="599" spans="1:10" ht="30" customHeight="1" x14ac:dyDescent="0.25">
      <c r="A599" s="78"/>
      <c r="B599" s="78"/>
      <c r="C599" s="78"/>
      <c r="D599" s="78"/>
      <c r="E599" s="78"/>
      <c r="F599" s="78"/>
      <c r="G599" s="78"/>
      <c r="H599" s="78"/>
      <c r="I599" s="78"/>
      <c r="J599" s="78"/>
    </row>
    <row r="600" spans="1:10" ht="30" customHeight="1" x14ac:dyDescent="0.25">
      <c r="A600" s="78"/>
      <c r="B600" s="78"/>
      <c r="C600" s="78"/>
      <c r="D600" s="78"/>
      <c r="E600" s="78"/>
      <c r="F600" s="78"/>
      <c r="G600" s="78"/>
      <c r="H600" s="78"/>
      <c r="I600" s="78"/>
      <c r="J600" s="78"/>
    </row>
    <row r="601" spans="1:10" ht="30" customHeight="1" x14ac:dyDescent="0.25">
      <c r="A601" s="78"/>
      <c r="B601" s="78"/>
      <c r="C601" s="78"/>
      <c r="D601" s="78"/>
      <c r="E601" s="78"/>
      <c r="F601" s="78"/>
      <c r="G601" s="78"/>
      <c r="H601" s="78"/>
      <c r="I601" s="78"/>
      <c r="J601" s="78"/>
    </row>
    <row r="602" spans="1:10" ht="30" customHeight="1" x14ac:dyDescent="0.25">
      <c r="A602" s="78"/>
      <c r="B602" s="78"/>
      <c r="C602" s="78"/>
      <c r="D602" s="78"/>
      <c r="E602" s="78"/>
      <c r="F602" s="78"/>
      <c r="G602" s="78"/>
      <c r="H602" s="78"/>
      <c r="I602" s="78"/>
      <c r="J602" s="78"/>
    </row>
    <row r="603" spans="1:10" ht="30" customHeight="1" x14ac:dyDescent="0.25">
      <c r="A603" s="78"/>
      <c r="B603" s="78"/>
      <c r="C603" s="78"/>
      <c r="D603" s="78"/>
      <c r="E603" s="78"/>
      <c r="F603" s="78"/>
      <c r="G603" s="78"/>
      <c r="H603" s="78"/>
      <c r="I603" s="78"/>
      <c r="J603" s="78"/>
    </row>
    <row r="604" spans="1:10" ht="30" customHeight="1" x14ac:dyDescent="0.25">
      <c r="A604" s="78"/>
      <c r="B604" s="78"/>
      <c r="C604" s="78"/>
      <c r="D604" s="78"/>
      <c r="E604" s="78"/>
      <c r="F604" s="78"/>
      <c r="G604" s="78"/>
      <c r="H604" s="78"/>
      <c r="I604" s="78"/>
      <c r="J604" s="78"/>
    </row>
    <row r="605" spans="1:10" ht="30" customHeight="1" x14ac:dyDescent="0.25">
      <c r="A605" s="78"/>
      <c r="B605" s="78"/>
      <c r="C605" s="78"/>
      <c r="D605" s="78"/>
      <c r="E605" s="78"/>
      <c r="F605" s="78"/>
      <c r="G605" s="78"/>
      <c r="H605" s="78"/>
      <c r="I605" s="78"/>
      <c r="J605" s="78"/>
    </row>
    <row r="606" spans="1:10" ht="30" customHeight="1" x14ac:dyDescent="0.25">
      <c r="A606" s="78"/>
      <c r="B606" s="78"/>
      <c r="C606" s="78"/>
      <c r="D606" s="78"/>
      <c r="E606" s="78"/>
      <c r="F606" s="78"/>
      <c r="G606" s="78"/>
      <c r="H606" s="78"/>
      <c r="I606" s="78"/>
      <c r="J606" s="78"/>
    </row>
    <row r="607" spans="1:10" ht="30" customHeight="1" x14ac:dyDescent="0.25">
      <c r="A607" s="78"/>
      <c r="B607" s="78"/>
      <c r="C607" s="78"/>
      <c r="D607" s="78"/>
      <c r="E607" s="78"/>
      <c r="F607" s="78"/>
      <c r="G607" s="78"/>
      <c r="H607" s="78"/>
      <c r="I607" s="78"/>
      <c r="J607" s="78"/>
    </row>
    <row r="608" spans="1:10" ht="30" customHeight="1" x14ac:dyDescent="0.25">
      <c r="A608" s="78"/>
      <c r="B608" s="78"/>
      <c r="C608" s="78"/>
      <c r="D608" s="78"/>
      <c r="E608" s="78"/>
      <c r="F608" s="78"/>
      <c r="G608" s="78"/>
      <c r="H608" s="78"/>
      <c r="I608" s="78"/>
      <c r="J608" s="78"/>
    </row>
    <row r="609" spans="1:10" ht="30" customHeight="1" x14ac:dyDescent="0.25">
      <c r="A609" s="78"/>
      <c r="B609" s="78"/>
      <c r="C609" s="78"/>
      <c r="D609" s="78"/>
      <c r="E609" s="78"/>
      <c r="F609" s="78"/>
      <c r="G609" s="78"/>
      <c r="H609" s="78"/>
      <c r="I609" s="78"/>
      <c r="J609" s="78"/>
    </row>
    <row r="610" spans="1:10" ht="30" customHeight="1" x14ac:dyDescent="0.25">
      <c r="A610" s="78"/>
      <c r="B610" s="78"/>
      <c r="C610" s="78"/>
      <c r="D610" s="78"/>
      <c r="E610" s="78"/>
      <c r="F610" s="78"/>
      <c r="G610" s="78"/>
      <c r="H610" s="78"/>
      <c r="I610" s="78"/>
      <c r="J610" s="78"/>
    </row>
    <row r="611" spans="1:10" ht="30" customHeight="1" x14ac:dyDescent="0.25">
      <c r="A611" s="78"/>
      <c r="B611" s="78"/>
      <c r="C611" s="78"/>
      <c r="D611" s="78"/>
      <c r="E611" s="78"/>
      <c r="F611" s="78"/>
      <c r="G611" s="78"/>
      <c r="H611" s="78"/>
      <c r="I611" s="78"/>
      <c r="J611" s="78"/>
    </row>
    <row r="612" spans="1:10" ht="30" customHeight="1" x14ac:dyDescent="0.25">
      <c r="A612" s="78"/>
      <c r="B612" s="78"/>
      <c r="C612" s="78"/>
      <c r="D612" s="78"/>
      <c r="E612" s="78"/>
      <c r="F612" s="78"/>
      <c r="G612" s="78"/>
      <c r="H612" s="78"/>
      <c r="I612" s="78"/>
      <c r="J612" s="78"/>
    </row>
    <row r="613" spans="1:10" ht="30" customHeight="1" x14ac:dyDescent="0.25">
      <c r="A613" s="78"/>
      <c r="B613" s="78"/>
      <c r="C613" s="78"/>
      <c r="D613" s="78"/>
      <c r="E613" s="78"/>
      <c r="F613" s="78"/>
      <c r="G613" s="78"/>
      <c r="H613" s="78"/>
      <c r="I613" s="78"/>
      <c r="J613" s="78"/>
    </row>
    <row r="614" spans="1:10" ht="30" customHeight="1" x14ac:dyDescent="0.25">
      <c r="A614" s="78"/>
      <c r="B614" s="78"/>
      <c r="C614" s="78"/>
      <c r="D614" s="78"/>
      <c r="E614" s="78"/>
      <c r="F614" s="78"/>
      <c r="G614" s="78"/>
      <c r="H614" s="78"/>
      <c r="I614" s="78"/>
      <c r="J614" s="78"/>
    </row>
    <row r="615" spans="1:10" ht="30" customHeight="1" x14ac:dyDescent="0.25">
      <c r="A615" s="78"/>
      <c r="B615" s="78"/>
      <c r="C615" s="78"/>
      <c r="D615" s="78"/>
      <c r="E615" s="78"/>
      <c r="F615" s="78"/>
      <c r="G615" s="78"/>
      <c r="H615" s="78"/>
      <c r="I615" s="78"/>
      <c r="J615" s="78"/>
    </row>
    <row r="616" spans="1:10" ht="30" customHeight="1" x14ac:dyDescent="0.25">
      <c r="A616" s="78"/>
      <c r="B616" s="78"/>
      <c r="C616" s="78"/>
      <c r="D616" s="78"/>
      <c r="E616" s="78"/>
      <c r="F616" s="78"/>
      <c r="G616" s="78"/>
      <c r="H616" s="78"/>
      <c r="I616" s="78"/>
      <c r="J616" s="78"/>
    </row>
    <row r="617" spans="1:10" ht="30" customHeight="1" x14ac:dyDescent="0.25">
      <c r="A617" s="78"/>
      <c r="B617" s="78"/>
      <c r="C617" s="78"/>
      <c r="D617" s="78"/>
      <c r="E617" s="78"/>
      <c r="F617" s="78"/>
      <c r="G617" s="78"/>
      <c r="H617" s="78"/>
      <c r="I617" s="78"/>
      <c r="J617" s="78"/>
    </row>
    <row r="618" spans="1:10" ht="30" customHeight="1" x14ac:dyDescent="0.25">
      <c r="A618" s="78"/>
      <c r="B618" s="78"/>
      <c r="C618" s="78"/>
      <c r="D618" s="78"/>
      <c r="E618" s="78"/>
      <c r="F618" s="78"/>
      <c r="G618" s="78"/>
      <c r="H618" s="78"/>
      <c r="I618" s="78"/>
      <c r="J618" s="78"/>
    </row>
    <row r="619" spans="1:10" ht="30" customHeight="1" x14ac:dyDescent="0.25">
      <c r="A619" s="78"/>
      <c r="B619" s="78"/>
      <c r="C619" s="78"/>
      <c r="D619" s="78"/>
      <c r="E619" s="78"/>
      <c r="F619" s="78"/>
      <c r="G619" s="78"/>
      <c r="H619" s="78"/>
      <c r="I619" s="78"/>
      <c r="J619" s="78"/>
    </row>
    <row r="620" spans="1:10" ht="30" customHeight="1" x14ac:dyDescent="0.25">
      <c r="A620" s="78"/>
      <c r="B620" s="78"/>
      <c r="C620" s="78"/>
      <c r="D620" s="78"/>
      <c r="E620" s="78"/>
      <c r="F620" s="78"/>
      <c r="G620" s="78"/>
      <c r="H620" s="78"/>
      <c r="I620" s="78"/>
      <c r="J620" s="78"/>
    </row>
    <row r="621" spans="1:10" ht="30" customHeight="1" x14ac:dyDescent="0.25">
      <c r="A621" s="78"/>
      <c r="B621" s="78"/>
      <c r="C621" s="78"/>
      <c r="D621" s="78"/>
      <c r="E621" s="78"/>
      <c r="F621" s="78"/>
      <c r="G621" s="78"/>
      <c r="H621" s="78"/>
      <c r="I621" s="78"/>
      <c r="J621" s="78"/>
    </row>
    <row r="622" spans="1:10" ht="30" customHeight="1" x14ac:dyDescent="0.25">
      <c r="A622" s="78"/>
      <c r="B622" s="78"/>
      <c r="C622" s="78"/>
      <c r="D622" s="78"/>
      <c r="E622" s="78"/>
      <c r="F622" s="78"/>
      <c r="G622" s="78"/>
      <c r="H622" s="78"/>
      <c r="I622" s="78"/>
      <c r="J622" s="78"/>
    </row>
    <row r="623" spans="1:10" ht="30" customHeight="1" x14ac:dyDescent="0.25">
      <c r="A623" s="78"/>
      <c r="B623" s="78"/>
      <c r="C623" s="78"/>
      <c r="D623" s="78"/>
      <c r="E623" s="78"/>
      <c r="F623" s="78"/>
      <c r="G623" s="78"/>
      <c r="H623" s="78"/>
      <c r="I623" s="78"/>
      <c r="J623" s="78"/>
    </row>
    <row r="624" spans="1:10" ht="30" customHeight="1" x14ac:dyDescent="0.25">
      <c r="A624" s="78"/>
      <c r="B624" s="78"/>
      <c r="C624" s="78"/>
      <c r="D624" s="78"/>
      <c r="E624" s="78"/>
      <c r="F624" s="78"/>
      <c r="G624" s="78"/>
      <c r="H624" s="78"/>
      <c r="I624" s="78"/>
      <c r="J624" s="78"/>
    </row>
    <row r="625" spans="1:10" ht="30" customHeight="1" x14ac:dyDescent="0.25">
      <c r="A625" s="78"/>
      <c r="B625" s="78"/>
      <c r="C625" s="78"/>
      <c r="D625" s="78"/>
      <c r="E625" s="78"/>
      <c r="F625" s="78"/>
      <c r="G625" s="78"/>
      <c r="H625" s="78"/>
      <c r="I625" s="78"/>
      <c r="J625" s="78"/>
    </row>
    <row r="626" spans="1:10" ht="30" customHeight="1" x14ac:dyDescent="0.25">
      <c r="A626" s="78"/>
      <c r="B626" s="78"/>
      <c r="C626" s="78"/>
      <c r="D626" s="78"/>
      <c r="E626" s="78"/>
      <c r="F626" s="78"/>
      <c r="G626" s="78"/>
      <c r="H626" s="78"/>
      <c r="I626" s="78"/>
      <c r="J626" s="78"/>
    </row>
    <row r="627" spans="1:10" ht="30" customHeight="1" x14ac:dyDescent="0.25">
      <c r="A627" s="78"/>
      <c r="B627" s="78"/>
      <c r="C627" s="78"/>
      <c r="D627" s="78"/>
      <c r="E627" s="78"/>
      <c r="F627" s="78"/>
      <c r="G627" s="78"/>
      <c r="H627" s="78"/>
      <c r="I627" s="78"/>
      <c r="J627" s="78"/>
    </row>
    <row r="628" spans="1:10" ht="30" customHeight="1" x14ac:dyDescent="0.25">
      <c r="A628" s="78"/>
      <c r="B628" s="78"/>
      <c r="C628" s="78"/>
      <c r="D628" s="78"/>
      <c r="E628" s="78"/>
      <c r="F628" s="78"/>
      <c r="G628" s="78"/>
      <c r="H628" s="78"/>
      <c r="I628" s="78"/>
      <c r="J628" s="78"/>
    </row>
    <row r="629" spans="1:10" ht="30" customHeight="1" x14ac:dyDescent="0.25">
      <c r="A629" s="78"/>
      <c r="B629" s="78"/>
      <c r="C629" s="78"/>
      <c r="D629" s="78"/>
      <c r="E629" s="78"/>
      <c r="F629" s="78"/>
      <c r="G629" s="78"/>
      <c r="H629" s="78"/>
      <c r="I629" s="78"/>
      <c r="J629" s="78"/>
    </row>
    <row r="630" spans="1:10" ht="30" customHeight="1" x14ac:dyDescent="0.25">
      <c r="A630" s="78"/>
      <c r="B630" s="78"/>
      <c r="C630" s="78"/>
      <c r="D630" s="78"/>
      <c r="E630" s="78"/>
      <c r="F630" s="78"/>
      <c r="G630" s="78"/>
      <c r="H630" s="78"/>
      <c r="I630" s="78"/>
      <c r="J630" s="78"/>
    </row>
    <row r="631" spans="1:10" ht="30" customHeight="1" x14ac:dyDescent="0.25">
      <c r="A631" s="78"/>
      <c r="B631" s="78"/>
      <c r="C631" s="78"/>
      <c r="D631" s="78"/>
      <c r="E631" s="78"/>
      <c r="F631" s="78"/>
      <c r="G631" s="78"/>
      <c r="H631" s="78"/>
      <c r="I631" s="78"/>
      <c r="J631" s="78"/>
    </row>
    <row r="632" spans="1:10" ht="30" customHeight="1" x14ac:dyDescent="0.25">
      <c r="A632" s="78"/>
      <c r="B632" s="78"/>
      <c r="C632" s="78"/>
      <c r="D632" s="78"/>
      <c r="E632" s="78"/>
      <c r="F632" s="78"/>
      <c r="G632" s="78"/>
      <c r="H632" s="78"/>
      <c r="I632" s="78"/>
      <c r="J632" s="78"/>
    </row>
    <row r="633" spans="1:10" ht="30" customHeight="1" x14ac:dyDescent="0.25">
      <c r="A633" s="78"/>
      <c r="B633" s="78"/>
      <c r="C633" s="78"/>
      <c r="D633" s="78"/>
      <c r="E633" s="78"/>
      <c r="F633" s="78"/>
      <c r="G633" s="78"/>
      <c r="H633" s="78"/>
      <c r="I633" s="78"/>
      <c r="J633" s="78"/>
    </row>
    <row r="634" spans="1:10" ht="30" customHeight="1" x14ac:dyDescent="0.25">
      <c r="A634" s="78"/>
      <c r="B634" s="78"/>
      <c r="C634" s="78"/>
      <c r="D634" s="78"/>
      <c r="E634" s="78"/>
      <c r="F634" s="78"/>
      <c r="G634" s="78"/>
      <c r="H634" s="78"/>
      <c r="I634" s="78"/>
      <c r="J634" s="78"/>
    </row>
    <row r="635" spans="1:10" ht="30" customHeight="1" x14ac:dyDescent="0.25">
      <c r="A635" s="78"/>
      <c r="B635" s="78"/>
      <c r="C635" s="78"/>
      <c r="D635" s="78"/>
      <c r="E635" s="78"/>
      <c r="F635" s="78"/>
      <c r="G635" s="78"/>
      <c r="H635" s="78"/>
      <c r="I635" s="78"/>
      <c r="J635" s="78"/>
    </row>
    <row r="636" spans="1:10" ht="30" customHeight="1" x14ac:dyDescent="0.25">
      <c r="A636" s="78"/>
      <c r="B636" s="78"/>
      <c r="C636" s="78"/>
      <c r="D636" s="78"/>
      <c r="E636" s="78"/>
      <c r="F636" s="78"/>
      <c r="G636" s="78"/>
      <c r="H636" s="78"/>
      <c r="I636" s="78"/>
      <c r="J636" s="78"/>
    </row>
    <row r="637" spans="1:10" ht="30" customHeight="1" x14ac:dyDescent="0.25">
      <c r="A637" s="78"/>
      <c r="B637" s="78"/>
      <c r="C637" s="78"/>
      <c r="D637" s="78"/>
      <c r="E637" s="78"/>
      <c r="F637" s="78"/>
      <c r="G637" s="78"/>
      <c r="H637" s="78"/>
      <c r="I637" s="78"/>
      <c r="J637" s="78"/>
    </row>
    <row r="638" spans="1:10" ht="30" customHeight="1" x14ac:dyDescent="0.25">
      <c r="A638" s="78"/>
      <c r="B638" s="78"/>
      <c r="C638" s="78"/>
      <c r="D638" s="78"/>
      <c r="E638" s="78"/>
      <c r="F638" s="78"/>
      <c r="G638" s="78"/>
      <c r="H638" s="78"/>
      <c r="I638" s="78"/>
      <c r="J638" s="78"/>
    </row>
    <row r="639" spans="1:10" ht="30" customHeight="1" x14ac:dyDescent="0.25">
      <c r="A639" s="78"/>
      <c r="B639" s="78"/>
      <c r="C639" s="78"/>
      <c r="D639" s="78"/>
      <c r="E639" s="78"/>
      <c r="F639" s="78"/>
      <c r="G639" s="78"/>
      <c r="H639" s="78"/>
      <c r="I639" s="78"/>
      <c r="J639" s="78"/>
    </row>
    <row r="640" spans="1:10" ht="30" customHeight="1" x14ac:dyDescent="0.25">
      <c r="A640" s="78"/>
      <c r="B640" s="78"/>
      <c r="C640" s="78"/>
      <c r="D640" s="78"/>
      <c r="E640" s="78"/>
      <c r="F640" s="78"/>
      <c r="G640" s="78"/>
      <c r="H640" s="78"/>
      <c r="I640" s="78"/>
      <c r="J640" s="78"/>
    </row>
    <row r="641" spans="1:10" ht="30" customHeight="1" x14ac:dyDescent="0.25">
      <c r="A641" s="78"/>
      <c r="B641" s="78"/>
      <c r="C641" s="78"/>
      <c r="D641" s="78"/>
      <c r="E641" s="78"/>
      <c r="F641" s="78"/>
      <c r="G641" s="78"/>
      <c r="H641" s="78"/>
      <c r="I641" s="78"/>
      <c r="J641" s="78"/>
    </row>
    <row r="642" spans="1:10" ht="30" customHeight="1" x14ac:dyDescent="0.25">
      <c r="A642" s="78"/>
      <c r="B642" s="78"/>
      <c r="C642" s="78"/>
      <c r="D642" s="78"/>
      <c r="E642" s="78"/>
      <c r="F642" s="78"/>
      <c r="G642" s="78"/>
      <c r="H642" s="78"/>
      <c r="I642" s="78"/>
      <c r="J642" s="78"/>
    </row>
    <row r="643" spans="1:10" ht="30" customHeight="1" x14ac:dyDescent="0.25">
      <c r="A643" s="78"/>
      <c r="B643" s="78"/>
      <c r="C643" s="78"/>
      <c r="D643" s="78"/>
      <c r="E643" s="78"/>
      <c r="F643" s="78"/>
      <c r="G643" s="78"/>
      <c r="H643" s="78"/>
      <c r="I643" s="78"/>
      <c r="J643" s="78"/>
    </row>
    <row r="644" spans="1:10" ht="30" customHeight="1" x14ac:dyDescent="0.25">
      <c r="A644" s="78"/>
      <c r="B644" s="78"/>
      <c r="C644" s="78"/>
      <c r="D644" s="78"/>
      <c r="E644" s="78"/>
      <c r="F644" s="78"/>
      <c r="G644" s="78"/>
      <c r="H644" s="78"/>
      <c r="I644" s="78"/>
      <c r="J644" s="78"/>
    </row>
    <row r="645" spans="1:10" ht="30" customHeight="1" x14ac:dyDescent="0.25">
      <c r="A645" s="78"/>
      <c r="B645" s="78"/>
      <c r="C645" s="78"/>
      <c r="D645" s="78"/>
      <c r="E645" s="78"/>
      <c r="F645" s="78"/>
      <c r="G645" s="78"/>
      <c r="H645" s="78"/>
      <c r="I645" s="78"/>
      <c r="J645" s="78"/>
    </row>
    <row r="646" spans="1:10" ht="30" customHeight="1" x14ac:dyDescent="0.25">
      <c r="A646" s="78"/>
      <c r="B646" s="78"/>
      <c r="C646" s="78"/>
      <c r="D646" s="78"/>
      <c r="E646" s="78"/>
      <c r="F646" s="78"/>
      <c r="G646" s="78"/>
      <c r="H646" s="78"/>
      <c r="I646" s="78"/>
      <c r="J646" s="78"/>
    </row>
    <row r="647" spans="1:10" ht="30" customHeight="1" x14ac:dyDescent="0.25">
      <c r="A647" s="78"/>
      <c r="B647" s="78"/>
      <c r="C647" s="78"/>
      <c r="D647" s="78"/>
      <c r="E647" s="78"/>
      <c r="F647" s="78"/>
      <c r="G647" s="78"/>
      <c r="H647" s="78"/>
      <c r="I647" s="78"/>
      <c r="J647" s="78"/>
    </row>
    <row r="648" spans="1:10" ht="30" customHeight="1" x14ac:dyDescent="0.25">
      <c r="A648" s="78"/>
      <c r="B648" s="78"/>
      <c r="C648" s="78"/>
      <c r="D648" s="78"/>
      <c r="E648" s="78"/>
      <c r="F648" s="78"/>
      <c r="G648" s="78"/>
      <c r="H648" s="78"/>
      <c r="I648" s="78"/>
      <c r="J648" s="78"/>
    </row>
    <row r="649" spans="1:10" ht="30" customHeight="1" x14ac:dyDescent="0.25">
      <c r="A649" s="78"/>
      <c r="B649" s="78"/>
      <c r="C649" s="78"/>
      <c r="D649" s="78"/>
      <c r="E649" s="78"/>
      <c r="F649" s="78"/>
      <c r="G649" s="78"/>
      <c r="H649" s="78"/>
      <c r="I649" s="78"/>
      <c r="J649" s="78"/>
    </row>
    <row r="650" spans="1:10" ht="30" customHeight="1" x14ac:dyDescent="0.25">
      <c r="A650" s="78"/>
      <c r="B650" s="78"/>
      <c r="C650" s="78"/>
      <c r="D650" s="78"/>
      <c r="E650" s="78"/>
      <c r="F650" s="78"/>
      <c r="G650" s="78"/>
      <c r="H650" s="78"/>
      <c r="I650" s="78"/>
      <c r="J650" s="78"/>
    </row>
    <row r="651" spans="1:10" ht="30" customHeight="1" x14ac:dyDescent="0.25">
      <c r="A651" s="78"/>
      <c r="B651" s="78"/>
      <c r="C651" s="78"/>
      <c r="D651" s="78"/>
      <c r="E651" s="78"/>
      <c r="F651" s="78"/>
      <c r="G651" s="78"/>
      <c r="H651" s="78"/>
      <c r="I651" s="78"/>
      <c r="J651" s="78"/>
    </row>
    <row r="652" spans="1:10" ht="30" customHeight="1" x14ac:dyDescent="0.25">
      <c r="A652" s="78"/>
      <c r="B652" s="78"/>
      <c r="C652" s="78"/>
      <c r="D652" s="78"/>
      <c r="E652" s="78"/>
      <c r="F652" s="78"/>
      <c r="G652" s="78"/>
      <c r="H652" s="78"/>
      <c r="I652" s="78"/>
      <c r="J652" s="78"/>
    </row>
    <row r="653" spans="1:10" ht="30" customHeight="1" x14ac:dyDescent="0.25">
      <c r="A653" s="78"/>
      <c r="B653" s="78"/>
      <c r="C653" s="78"/>
      <c r="D653" s="78"/>
      <c r="E653" s="78"/>
      <c r="F653" s="78"/>
      <c r="G653" s="78"/>
      <c r="H653" s="78"/>
      <c r="I653" s="78"/>
      <c r="J653" s="78"/>
    </row>
    <row r="654" spans="1:10" ht="30" customHeight="1" x14ac:dyDescent="0.25">
      <c r="A654" s="78"/>
      <c r="B654" s="78"/>
      <c r="C654" s="78"/>
      <c r="D654" s="78"/>
      <c r="E654" s="78"/>
      <c r="F654" s="78"/>
      <c r="G654" s="78"/>
      <c r="H654" s="78"/>
      <c r="I654" s="78"/>
      <c r="J654" s="78"/>
    </row>
    <row r="655" spans="1:10" ht="30" customHeight="1" x14ac:dyDescent="0.25">
      <c r="A655" s="78"/>
      <c r="B655" s="78"/>
      <c r="C655" s="78"/>
      <c r="D655" s="78"/>
      <c r="E655" s="78"/>
      <c r="F655" s="78"/>
      <c r="G655" s="78"/>
      <c r="H655" s="78"/>
      <c r="I655" s="78"/>
      <c r="J655" s="78"/>
    </row>
    <row r="656" spans="1:10" ht="30" customHeight="1" x14ac:dyDescent="0.25">
      <c r="A656" s="78"/>
      <c r="B656" s="78"/>
      <c r="C656" s="78"/>
      <c r="D656" s="78"/>
      <c r="E656" s="78"/>
      <c r="F656" s="78"/>
      <c r="G656" s="78"/>
      <c r="H656" s="78"/>
      <c r="I656" s="78"/>
      <c r="J656" s="78"/>
    </row>
    <row r="657" spans="1:10" ht="30" customHeight="1" x14ac:dyDescent="0.25">
      <c r="A657" s="78"/>
      <c r="B657" s="78"/>
      <c r="C657" s="78"/>
      <c r="D657" s="78"/>
      <c r="E657" s="78"/>
      <c r="F657" s="78"/>
      <c r="G657" s="78"/>
      <c r="H657" s="78"/>
      <c r="I657" s="78"/>
      <c r="J657" s="78"/>
    </row>
    <row r="658" spans="1:10" ht="30" customHeight="1" x14ac:dyDescent="0.25">
      <c r="A658" s="78"/>
      <c r="B658" s="78"/>
      <c r="C658" s="78"/>
      <c r="D658" s="78"/>
      <c r="E658" s="78"/>
      <c r="F658" s="78"/>
      <c r="G658" s="78"/>
      <c r="H658" s="78"/>
      <c r="I658" s="78"/>
      <c r="J658" s="78"/>
    </row>
    <row r="659" spans="1:10" ht="30" customHeight="1" x14ac:dyDescent="0.25">
      <c r="A659" s="78"/>
      <c r="B659" s="78"/>
      <c r="C659" s="78"/>
      <c r="D659" s="78"/>
      <c r="E659" s="78"/>
      <c r="F659" s="78"/>
      <c r="G659" s="78"/>
      <c r="H659" s="78"/>
      <c r="I659" s="78"/>
      <c r="J659" s="78"/>
    </row>
    <row r="660" spans="1:10" ht="30" customHeight="1" x14ac:dyDescent="0.25">
      <c r="A660" s="78"/>
      <c r="B660" s="78"/>
      <c r="C660" s="78"/>
      <c r="D660" s="78"/>
      <c r="E660" s="78"/>
      <c r="F660" s="78"/>
      <c r="G660" s="78"/>
      <c r="H660" s="78"/>
      <c r="I660" s="78"/>
      <c r="J660" s="78"/>
    </row>
    <row r="661" spans="1:10" ht="30" customHeight="1" x14ac:dyDescent="0.25">
      <c r="A661" s="78"/>
      <c r="B661" s="78"/>
      <c r="C661" s="78"/>
      <c r="D661" s="78"/>
      <c r="E661" s="78"/>
      <c r="F661" s="78"/>
      <c r="G661" s="78"/>
      <c r="H661" s="78"/>
      <c r="I661" s="78"/>
      <c r="J661" s="78"/>
    </row>
    <row r="662" spans="1:10" ht="30" customHeight="1" x14ac:dyDescent="0.25">
      <c r="A662" s="78"/>
      <c r="B662" s="78"/>
      <c r="C662" s="78"/>
      <c r="D662" s="78"/>
      <c r="E662" s="78"/>
      <c r="F662" s="78"/>
      <c r="G662" s="78"/>
      <c r="H662" s="78"/>
      <c r="I662" s="78"/>
      <c r="J662" s="78"/>
    </row>
    <row r="663" spans="1:10" ht="30" customHeight="1" x14ac:dyDescent="0.25">
      <c r="A663" s="78"/>
      <c r="B663" s="78"/>
      <c r="C663" s="78"/>
      <c r="D663" s="78"/>
      <c r="E663" s="78"/>
      <c r="F663" s="78"/>
      <c r="G663" s="78"/>
      <c r="H663" s="78"/>
      <c r="I663" s="78"/>
      <c r="J663" s="78"/>
    </row>
    <row r="664" spans="1:10" ht="30" customHeight="1" x14ac:dyDescent="0.25">
      <c r="A664" s="78"/>
      <c r="B664" s="78"/>
      <c r="C664" s="78"/>
      <c r="D664" s="78"/>
      <c r="E664" s="78"/>
      <c r="F664" s="78"/>
      <c r="G664" s="78"/>
      <c r="H664" s="78"/>
      <c r="I664" s="78"/>
      <c r="J664" s="78"/>
    </row>
    <row r="665" spans="1:10" ht="30" customHeight="1" x14ac:dyDescent="0.25">
      <c r="A665" s="78"/>
      <c r="B665" s="78"/>
      <c r="C665" s="78"/>
      <c r="D665" s="78"/>
      <c r="E665" s="78"/>
      <c r="F665" s="78"/>
      <c r="G665" s="78"/>
      <c r="H665" s="78"/>
      <c r="I665" s="78"/>
      <c r="J665" s="78"/>
    </row>
    <row r="666" spans="1:10" ht="30" customHeight="1" x14ac:dyDescent="0.25">
      <c r="A666" s="78"/>
      <c r="B666" s="78"/>
      <c r="C666" s="78"/>
      <c r="D666" s="78"/>
      <c r="E666" s="78"/>
      <c r="F666" s="78"/>
      <c r="G666" s="78"/>
      <c r="H666" s="78"/>
      <c r="I666" s="78"/>
      <c r="J666" s="78"/>
    </row>
    <row r="667" spans="1:10" ht="30" customHeight="1" x14ac:dyDescent="0.25">
      <c r="A667" s="78"/>
      <c r="B667" s="78"/>
      <c r="C667" s="78"/>
      <c r="D667" s="78"/>
      <c r="E667" s="78"/>
      <c r="F667" s="78"/>
      <c r="G667" s="78"/>
      <c r="H667" s="78"/>
      <c r="I667" s="78"/>
      <c r="J667" s="78"/>
    </row>
    <row r="668" spans="1:10" ht="30" customHeight="1" x14ac:dyDescent="0.25">
      <c r="A668" s="78"/>
      <c r="B668" s="78"/>
      <c r="C668" s="78"/>
      <c r="D668" s="78"/>
      <c r="E668" s="78"/>
      <c r="F668" s="78"/>
      <c r="G668" s="78"/>
      <c r="H668" s="78"/>
      <c r="I668" s="78"/>
      <c r="J668" s="78"/>
    </row>
    <row r="669" spans="1:10" ht="30" customHeight="1" x14ac:dyDescent="0.25">
      <c r="A669" s="78"/>
      <c r="B669" s="78"/>
      <c r="C669" s="78"/>
      <c r="D669" s="78"/>
      <c r="E669" s="78"/>
      <c r="F669" s="78"/>
      <c r="G669" s="78"/>
      <c r="H669" s="78"/>
      <c r="I669" s="78"/>
      <c r="J669" s="78"/>
    </row>
    <row r="670" spans="1:10" ht="30" customHeight="1" x14ac:dyDescent="0.25">
      <c r="A670" s="78"/>
      <c r="B670" s="78"/>
      <c r="C670" s="78"/>
      <c r="D670" s="78"/>
      <c r="E670" s="78"/>
      <c r="F670" s="78"/>
      <c r="G670" s="78"/>
      <c r="H670" s="78"/>
      <c r="I670" s="78"/>
      <c r="J670" s="78"/>
    </row>
    <row r="671" spans="1:10" ht="30" customHeight="1" x14ac:dyDescent="0.25">
      <c r="A671" s="78"/>
      <c r="B671" s="78"/>
      <c r="C671" s="78"/>
      <c r="D671" s="78"/>
      <c r="E671" s="78"/>
      <c r="F671" s="78"/>
      <c r="G671" s="78"/>
      <c r="H671" s="78"/>
      <c r="I671" s="78"/>
      <c r="J671" s="78"/>
    </row>
    <row r="672" spans="1:10" ht="30" customHeight="1" x14ac:dyDescent="0.25">
      <c r="A672" s="78"/>
      <c r="B672" s="78"/>
      <c r="C672" s="78"/>
      <c r="D672" s="78"/>
      <c r="E672" s="78"/>
      <c r="F672" s="78"/>
      <c r="G672" s="78"/>
      <c r="H672" s="78"/>
      <c r="I672" s="78"/>
      <c r="J672" s="78"/>
    </row>
    <row r="673" spans="1:10" ht="30" customHeight="1" x14ac:dyDescent="0.25">
      <c r="A673" s="78"/>
      <c r="B673" s="78"/>
      <c r="C673" s="78"/>
      <c r="D673" s="78"/>
      <c r="E673" s="78"/>
      <c r="F673" s="78"/>
      <c r="G673" s="78"/>
      <c r="H673" s="78"/>
      <c r="I673" s="78"/>
      <c r="J673" s="78"/>
    </row>
    <row r="674" spans="1:10" ht="30" customHeight="1" x14ac:dyDescent="0.25">
      <c r="A674" s="78"/>
      <c r="B674" s="78"/>
      <c r="C674" s="78"/>
      <c r="D674" s="78"/>
      <c r="E674" s="78"/>
      <c r="F674" s="78"/>
      <c r="G674" s="78"/>
      <c r="H674" s="78"/>
      <c r="I674" s="78"/>
      <c r="J674" s="78"/>
    </row>
    <row r="675" spans="1:10" ht="30" customHeight="1" x14ac:dyDescent="0.25">
      <c r="A675" s="78"/>
      <c r="B675" s="78"/>
      <c r="C675" s="78"/>
      <c r="D675" s="78"/>
      <c r="E675" s="78"/>
      <c r="F675" s="78"/>
      <c r="G675" s="78"/>
      <c r="H675" s="78"/>
      <c r="I675" s="78"/>
      <c r="J675" s="78"/>
    </row>
    <row r="676" spans="1:10" ht="30" customHeight="1" x14ac:dyDescent="0.25">
      <c r="A676" s="78"/>
      <c r="B676" s="78"/>
      <c r="C676" s="78"/>
      <c r="D676" s="78"/>
      <c r="E676" s="78"/>
      <c r="F676" s="78"/>
      <c r="G676" s="78"/>
      <c r="H676" s="78"/>
      <c r="I676" s="78"/>
      <c r="J676" s="78"/>
    </row>
    <row r="677" spans="1:10" ht="30" customHeight="1" x14ac:dyDescent="0.25">
      <c r="A677" s="78"/>
      <c r="B677" s="78"/>
      <c r="C677" s="78"/>
      <c r="D677" s="78"/>
      <c r="E677" s="78"/>
      <c r="F677" s="78"/>
      <c r="G677" s="78"/>
      <c r="H677" s="78"/>
      <c r="I677" s="78"/>
      <c r="J677" s="78"/>
    </row>
    <row r="678" spans="1:10" ht="30" customHeight="1" x14ac:dyDescent="0.25">
      <c r="A678" s="78"/>
      <c r="B678" s="78"/>
      <c r="C678" s="78"/>
      <c r="D678" s="78"/>
      <c r="E678" s="78"/>
      <c r="F678" s="78"/>
      <c r="G678" s="78"/>
      <c r="H678" s="78"/>
      <c r="I678" s="78"/>
      <c r="J678" s="78"/>
    </row>
    <row r="679" spans="1:10" ht="30" customHeight="1" x14ac:dyDescent="0.25">
      <c r="A679" s="78"/>
      <c r="B679" s="78"/>
      <c r="C679" s="78"/>
      <c r="D679" s="78"/>
      <c r="E679" s="78"/>
      <c r="F679" s="78"/>
      <c r="G679" s="78"/>
      <c r="H679" s="78"/>
      <c r="I679" s="78"/>
      <c r="J679" s="78"/>
    </row>
    <row r="680" spans="1:10" ht="30" customHeight="1" x14ac:dyDescent="0.25">
      <c r="A680" s="78"/>
      <c r="B680" s="78"/>
      <c r="C680" s="78"/>
      <c r="D680" s="78"/>
      <c r="E680" s="78"/>
      <c r="F680" s="78"/>
      <c r="G680" s="78"/>
      <c r="H680" s="78"/>
      <c r="I680" s="78"/>
      <c r="J680" s="78"/>
    </row>
    <row r="681" spans="1:10" ht="30" customHeight="1" x14ac:dyDescent="0.25">
      <c r="A681" s="78"/>
      <c r="B681" s="78"/>
      <c r="C681" s="78"/>
      <c r="D681" s="78"/>
      <c r="E681" s="78"/>
      <c r="F681" s="78"/>
      <c r="G681" s="78"/>
      <c r="H681" s="78"/>
      <c r="I681" s="78"/>
      <c r="J681" s="78"/>
    </row>
    <row r="682" spans="1:10" ht="30" customHeight="1" x14ac:dyDescent="0.25">
      <c r="A682" s="78"/>
      <c r="B682" s="78"/>
      <c r="C682" s="78"/>
      <c r="D682" s="78"/>
      <c r="E682" s="78"/>
      <c r="F682" s="78"/>
      <c r="G682" s="78"/>
      <c r="H682" s="78"/>
      <c r="I682" s="78"/>
      <c r="J682" s="78"/>
    </row>
    <row r="683" spans="1:10" ht="30" customHeight="1" x14ac:dyDescent="0.25">
      <c r="A683" s="78"/>
      <c r="B683" s="78"/>
      <c r="C683" s="78"/>
      <c r="D683" s="78"/>
      <c r="E683" s="78"/>
      <c r="F683" s="78"/>
      <c r="G683" s="78"/>
      <c r="H683" s="78"/>
      <c r="I683" s="78"/>
      <c r="J683" s="78"/>
    </row>
    <row r="684" spans="1:10" ht="30" customHeight="1" x14ac:dyDescent="0.25">
      <c r="A684" s="78"/>
      <c r="B684" s="78"/>
      <c r="C684" s="78"/>
      <c r="D684" s="78"/>
      <c r="E684" s="78"/>
      <c r="F684" s="78"/>
      <c r="G684" s="78"/>
      <c r="H684" s="78"/>
      <c r="I684" s="78"/>
      <c r="J684" s="78"/>
    </row>
    <row r="685" spans="1:10" ht="30" customHeight="1" x14ac:dyDescent="0.25">
      <c r="A685" s="78"/>
      <c r="B685" s="78"/>
      <c r="C685" s="78"/>
      <c r="D685" s="78"/>
      <c r="E685" s="78"/>
      <c r="F685" s="78"/>
      <c r="G685" s="78"/>
      <c r="H685" s="78"/>
      <c r="I685" s="78"/>
      <c r="J685" s="78"/>
    </row>
    <row r="686" spans="1:10" ht="30" customHeight="1" x14ac:dyDescent="0.25">
      <c r="A686" s="78"/>
      <c r="B686" s="78"/>
      <c r="C686" s="78"/>
      <c r="D686" s="78"/>
      <c r="E686" s="78"/>
      <c r="F686" s="78"/>
      <c r="G686" s="78"/>
      <c r="H686" s="78"/>
      <c r="I686" s="78"/>
      <c r="J686" s="78"/>
    </row>
    <row r="687" spans="1:10" ht="30" customHeight="1" x14ac:dyDescent="0.25">
      <c r="A687" s="78"/>
      <c r="B687" s="78"/>
      <c r="C687" s="78"/>
      <c r="D687" s="78"/>
      <c r="E687" s="78"/>
      <c r="F687" s="78"/>
      <c r="G687" s="78"/>
      <c r="H687" s="78"/>
      <c r="I687" s="78"/>
      <c r="J687" s="78"/>
    </row>
    <row r="688" spans="1:10" ht="30" customHeight="1" x14ac:dyDescent="0.25">
      <c r="A688" s="78"/>
      <c r="B688" s="78"/>
      <c r="C688" s="78"/>
      <c r="D688" s="78"/>
      <c r="E688" s="78"/>
      <c r="F688" s="78"/>
      <c r="G688" s="78"/>
      <c r="H688" s="78"/>
      <c r="I688" s="78"/>
      <c r="J688" s="78"/>
    </row>
    <row r="689" spans="1:10" ht="30" customHeight="1" x14ac:dyDescent="0.25">
      <c r="A689" s="78"/>
      <c r="B689" s="78"/>
      <c r="C689" s="78"/>
      <c r="D689" s="78"/>
      <c r="E689" s="78"/>
      <c r="F689" s="78"/>
      <c r="G689" s="78"/>
      <c r="H689" s="78"/>
      <c r="I689" s="78"/>
      <c r="J689" s="78"/>
    </row>
    <row r="690" spans="1:10" ht="30" customHeight="1" x14ac:dyDescent="0.25">
      <c r="A690" s="78"/>
      <c r="B690" s="78"/>
      <c r="C690" s="78"/>
      <c r="D690" s="78"/>
      <c r="E690" s="78"/>
      <c r="F690" s="78"/>
      <c r="G690" s="78"/>
      <c r="H690" s="78"/>
      <c r="I690" s="78"/>
      <c r="J690" s="78"/>
    </row>
    <row r="691" spans="1:10" ht="30" customHeight="1" x14ac:dyDescent="0.25">
      <c r="A691" s="78"/>
      <c r="B691" s="78"/>
      <c r="C691" s="78"/>
      <c r="D691" s="78"/>
      <c r="E691" s="78"/>
      <c r="F691" s="78"/>
      <c r="G691" s="78"/>
      <c r="H691" s="78"/>
      <c r="I691" s="78"/>
      <c r="J691" s="78"/>
    </row>
    <row r="692" spans="1:10" ht="30" customHeight="1" x14ac:dyDescent="0.25">
      <c r="A692" s="78"/>
      <c r="B692" s="78"/>
      <c r="C692" s="78"/>
      <c r="D692" s="78"/>
      <c r="E692" s="78"/>
      <c r="F692" s="78"/>
      <c r="G692" s="78"/>
      <c r="H692" s="78"/>
      <c r="I692" s="78"/>
      <c r="J692" s="78"/>
    </row>
    <row r="693" spans="1:10" ht="30" customHeight="1" x14ac:dyDescent="0.25">
      <c r="A693" s="78"/>
      <c r="B693" s="78"/>
      <c r="C693" s="78"/>
      <c r="D693" s="78"/>
      <c r="E693" s="78"/>
      <c r="F693" s="78"/>
      <c r="G693" s="78"/>
      <c r="H693" s="78"/>
      <c r="I693" s="78"/>
      <c r="J693" s="78"/>
    </row>
    <row r="694" spans="1:10" ht="30" customHeight="1" x14ac:dyDescent="0.25">
      <c r="A694" s="78"/>
      <c r="B694" s="78"/>
      <c r="C694" s="78"/>
      <c r="D694" s="78"/>
      <c r="E694" s="78"/>
      <c r="F694" s="78"/>
      <c r="G694" s="78"/>
      <c r="H694" s="78"/>
      <c r="I694" s="78"/>
      <c r="J694" s="78"/>
    </row>
    <row r="695" spans="1:10" ht="30" customHeight="1" x14ac:dyDescent="0.25">
      <c r="A695" s="78"/>
      <c r="B695" s="78"/>
      <c r="C695" s="78"/>
      <c r="D695" s="78"/>
      <c r="E695" s="78"/>
      <c r="F695" s="78"/>
      <c r="G695" s="78"/>
      <c r="H695" s="78"/>
      <c r="I695" s="78"/>
      <c r="J695" s="78"/>
    </row>
    <row r="696" spans="1:10" ht="30" customHeight="1" x14ac:dyDescent="0.25">
      <c r="A696" s="78"/>
      <c r="B696" s="78"/>
      <c r="C696" s="78"/>
      <c r="D696" s="78"/>
      <c r="E696" s="78"/>
      <c r="F696" s="78"/>
      <c r="G696" s="78"/>
      <c r="H696" s="78"/>
      <c r="I696" s="78"/>
      <c r="J696" s="78"/>
    </row>
    <row r="697" spans="1:10" ht="30" customHeight="1" x14ac:dyDescent="0.25">
      <c r="A697" s="78"/>
      <c r="B697" s="78"/>
      <c r="C697" s="78"/>
      <c r="D697" s="78"/>
      <c r="E697" s="78"/>
      <c r="F697" s="78"/>
      <c r="G697" s="78"/>
      <c r="H697" s="78"/>
      <c r="I697" s="78"/>
      <c r="J697" s="78"/>
    </row>
    <row r="698" spans="1:10" ht="30" customHeight="1" x14ac:dyDescent="0.25">
      <c r="A698" s="78"/>
      <c r="B698" s="78"/>
      <c r="C698" s="78"/>
      <c r="D698" s="78"/>
      <c r="E698" s="78"/>
      <c r="F698" s="78"/>
      <c r="G698" s="78"/>
      <c r="H698" s="78"/>
      <c r="I698" s="78"/>
      <c r="J698" s="78"/>
    </row>
    <row r="699" spans="1:10" ht="30" customHeight="1" x14ac:dyDescent="0.25">
      <c r="A699" s="78"/>
      <c r="B699" s="78"/>
      <c r="C699" s="78"/>
      <c r="D699" s="78"/>
      <c r="E699" s="78"/>
      <c r="F699" s="78"/>
      <c r="G699" s="78"/>
      <c r="H699" s="78"/>
      <c r="I699" s="78"/>
      <c r="J699" s="78"/>
    </row>
    <row r="700" spans="1:10" ht="30" customHeight="1" x14ac:dyDescent="0.25">
      <c r="A700" s="78"/>
      <c r="B700" s="78"/>
      <c r="C700" s="78"/>
      <c r="D700" s="78"/>
      <c r="E700" s="78"/>
      <c r="F700" s="78"/>
      <c r="G700" s="78"/>
      <c r="H700" s="78"/>
      <c r="I700" s="78"/>
      <c r="J700" s="78"/>
    </row>
    <row r="701" spans="1:10" ht="30" customHeight="1" x14ac:dyDescent="0.25">
      <c r="A701" s="78"/>
      <c r="B701" s="78"/>
      <c r="C701" s="78"/>
      <c r="D701" s="78"/>
      <c r="E701" s="78"/>
      <c r="F701" s="78"/>
      <c r="G701" s="78"/>
      <c r="H701" s="78"/>
      <c r="I701" s="78"/>
      <c r="J701" s="78"/>
    </row>
    <row r="702" spans="1:10" ht="30" customHeight="1" x14ac:dyDescent="0.25">
      <c r="A702" s="78"/>
      <c r="B702" s="78"/>
      <c r="C702" s="78"/>
      <c r="D702" s="78"/>
      <c r="E702" s="78"/>
      <c r="F702" s="78"/>
      <c r="G702" s="78"/>
      <c r="H702" s="78"/>
      <c r="I702" s="78"/>
      <c r="J702" s="78"/>
    </row>
    <row r="703" spans="1:10" ht="30" customHeight="1" x14ac:dyDescent="0.25">
      <c r="A703" s="78"/>
      <c r="B703" s="78"/>
      <c r="C703" s="78"/>
      <c r="D703" s="78"/>
      <c r="E703" s="78"/>
      <c r="F703" s="78"/>
      <c r="G703" s="78"/>
      <c r="H703" s="78"/>
      <c r="I703" s="78"/>
      <c r="J703" s="78"/>
    </row>
    <row r="704" spans="1:10" ht="30" customHeight="1" x14ac:dyDescent="0.25">
      <c r="A704" s="78"/>
      <c r="B704" s="78"/>
      <c r="C704" s="78"/>
      <c r="D704" s="78"/>
      <c r="E704" s="78"/>
      <c r="F704" s="78"/>
      <c r="G704" s="78"/>
      <c r="H704" s="78"/>
      <c r="I704" s="78"/>
      <c r="J704" s="78"/>
    </row>
    <row r="705" spans="1:10" ht="30" customHeight="1" x14ac:dyDescent="0.25">
      <c r="A705" s="78"/>
      <c r="B705" s="78"/>
      <c r="C705" s="78"/>
      <c r="D705" s="78"/>
      <c r="E705" s="78"/>
      <c r="F705" s="78"/>
      <c r="G705" s="78"/>
      <c r="H705" s="78"/>
      <c r="I705" s="78"/>
      <c r="J705" s="78"/>
    </row>
    <row r="706" spans="1:10" ht="30" customHeight="1" x14ac:dyDescent="0.25">
      <c r="A706" s="78"/>
      <c r="B706" s="78"/>
      <c r="C706" s="78"/>
      <c r="D706" s="78"/>
      <c r="E706" s="78"/>
      <c r="F706" s="78"/>
      <c r="G706" s="78"/>
      <c r="H706" s="78"/>
      <c r="I706" s="78"/>
      <c r="J706" s="78"/>
    </row>
    <row r="707" spans="1:10" ht="30" customHeight="1" x14ac:dyDescent="0.25">
      <c r="A707" s="78"/>
      <c r="B707" s="78"/>
      <c r="C707" s="78"/>
      <c r="D707" s="78"/>
      <c r="E707" s="78"/>
      <c r="F707" s="78"/>
      <c r="G707" s="78"/>
      <c r="H707" s="78"/>
      <c r="I707" s="78"/>
      <c r="J707" s="78"/>
    </row>
    <row r="708" spans="1:10" ht="30" customHeight="1" x14ac:dyDescent="0.25">
      <c r="A708" s="78"/>
      <c r="B708" s="78"/>
      <c r="C708" s="78"/>
      <c r="D708" s="78"/>
      <c r="E708" s="78"/>
      <c r="F708" s="78"/>
      <c r="G708" s="78"/>
      <c r="H708" s="78"/>
      <c r="I708" s="78"/>
      <c r="J708" s="78"/>
    </row>
    <row r="709" spans="1:10" ht="30" customHeight="1" x14ac:dyDescent="0.25">
      <c r="A709" s="78"/>
      <c r="B709" s="78"/>
      <c r="C709" s="78"/>
      <c r="D709" s="78"/>
      <c r="E709" s="78"/>
      <c r="F709" s="78"/>
      <c r="G709" s="78"/>
      <c r="H709" s="78"/>
      <c r="I709" s="78"/>
      <c r="J709" s="78"/>
    </row>
    <row r="710" spans="1:10" ht="30" customHeight="1" x14ac:dyDescent="0.25">
      <c r="A710" s="78"/>
      <c r="B710" s="78"/>
      <c r="C710" s="78"/>
      <c r="D710" s="78"/>
      <c r="E710" s="78"/>
      <c r="F710" s="78"/>
      <c r="G710" s="78"/>
      <c r="H710" s="78"/>
      <c r="I710" s="78"/>
      <c r="J710" s="78"/>
    </row>
    <row r="711" spans="1:10" ht="30" customHeight="1" x14ac:dyDescent="0.25">
      <c r="A711" s="78"/>
      <c r="B711" s="78"/>
      <c r="C711" s="78"/>
      <c r="D711" s="78"/>
      <c r="E711" s="78"/>
      <c r="F711" s="78"/>
      <c r="G711" s="78"/>
      <c r="H711" s="78"/>
      <c r="I711" s="78"/>
      <c r="J711" s="78"/>
    </row>
    <row r="712" spans="1:10" ht="30" customHeight="1" x14ac:dyDescent="0.25">
      <c r="A712" s="78"/>
      <c r="B712" s="78"/>
      <c r="C712" s="78"/>
      <c r="D712" s="78"/>
      <c r="E712" s="78"/>
      <c r="F712" s="78"/>
      <c r="G712" s="78"/>
      <c r="H712" s="78"/>
      <c r="I712" s="78"/>
      <c r="J712" s="78"/>
    </row>
    <row r="713" spans="1:10" ht="30" customHeight="1" x14ac:dyDescent="0.25">
      <c r="A713" s="78"/>
      <c r="B713" s="78"/>
      <c r="C713" s="78"/>
      <c r="D713" s="78"/>
      <c r="E713" s="78"/>
      <c r="F713" s="78"/>
      <c r="G713" s="78"/>
      <c r="H713" s="78"/>
      <c r="I713" s="78"/>
      <c r="J713" s="78"/>
    </row>
    <row r="714" spans="1:10" ht="30" customHeight="1" x14ac:dyDescent="0.25">
      <c r="A714" s="78"/>
      <c r="B714" s="78"/>
      <c r="C714" s="78"/>
      <c r="D714" s="78"/>
      <c r="E714" s="78"/>
      <c r="F714" s="78"/>
      <c r="G714" s="78"/>
      <c r="H714" s="78"/>
      <c r="I714" s="78"/>
      <c r="J714" s="78"/>
    </row>
    <row r="715" spans="1:10" ht="30" customHeight="1" x14ac:dyDescent="0.25">
      <c r="A715" s="78"/>
      <c r="B715" s="78"/>
      <c r="C715" s="78"/>
      <c r="D715" s="78"/>
      <c r="E715" s="78"/>
      <c r="F715" s="78"/>
      <c r="G715" s="78"/>
      <c r="H715" s="78"/>
      <c r="I715" s="78"/>
      <c r="J715" s="78"/>
    </row>
    <row r="716" spans="1:10" ht="30" customHeight="1" x14ac:dyDescent="0.25">
      <c r="A716" s="78"/>
      <c r="B716" s="78"/>
      <c r="C716" s="78"/>
      <c r="D716" s="78"/>
      <c r="E716" s="78"/>
      <c r="F716" s="78"/>
      <c r="G716" s="78"/>
      <c r="H716" s="78"/>
      <c r="I716" s="78"/>
      <c r="J716" s="78"/>
    </row>
    <row r="717" spans="1:10" ht="30" customHeight="1" x14ac:dyDescent="0.25">
      <c r="A717" s="78"/>
      <c r="B717" s="78"/>
      <c r="C717" s="78"/>
      <c r="D717" s="78"/>
      <c r="E717" s="78"/>
      <c r="F717" s="78"/>
      <c r="G717" s="78"/>
      <c r="H717" s="78"/>
      <c r="I717" s="78"/>
      <c r="J717" s="78"/>
    </row>
    <row r="718" spans="1:10" ht="30" customHeight="1" x14ac:dyDescent="0.25">
      <c r="A718" s="78"/>
      <c r="B718" s="78"/>
      <c r="C718" s="78"/>
      <c r="D718" s="78"/>
      <c r="E718" s="78"/>
      <c r="F718" s="78"/>
      <c r="G718" s="78"/>
      <c r="H718" s="78"/>
      <c r="I718" s="78"/>
      <c r="J718" s="78"/>
    </row>
    <row r="719" spans="1:10" ht="30" customHeight="1" x14ac:dyDescent="0.25">
      <c r="A719" s="78"/>
      <c r="B719" s="78"/>
      <c r="C719" s="78"/>
      <c r="D719" s="78"/>
      <c r="E719" s="78"/>
      <c r="F719" s="78"/>
      <c r="G719" s="78"/>
      <c r="H719" s="78"/>
      <c r="I719" s="78"/>
      <c r="J719" s="78"/>
    </row>
    <row r="720" spans="1:10" ht="30" customHeight="1" x14ac:dyDescent="0.25">
      <c r="A720" s="78"/>
      <c r="B720" s="78"/>
      <c r="C720" s="78"/>
      <c r="D720" s="78"/>
      <c r="E720" s="78"/>
      <c r="F720" s="78"/>
      <c r="G720" s="78"/>
      <c r="H720" s="78"/>
      <c r="I720" s="78"/>
      <c r="J720" s="78"/>
    </row>
    <row r="721" spans="1:10" ht="30" customHeight="1" x14ac:dyDescent="0.25">
      <c r="A721" s="78"/>
      <c r="B721" s="78"/>
      <c r="C721" s="78"/>
      <c r="D721" s="78"/>
      <c r="E721" s="78"/>
      <c r="F721" s="78"/>
      <c r="G721" s="78"/>
      <c r="H721" s="78"/>
      <c r="I721" s="78"/>
      <c r="J721" s="78"/>
    </row>
    <row r="722" spans="1:10" ht="30" customHeight="1" x14ac:dyDescent="0.25">
      <c r="A722" s="78"/>
      <c r="B722" s="78"/>
      <c r="C722" s="78"/>
      <c r="D722" s="78"/>
      <c r="E722" s="78"/>
      <c r="F722" s="78"/>
      <c r="G722" s="78"/>
      <c r="H722" s="78"/>
      <c r="I722" s="78"/>
      <c r="J722" s="78"/>
    </row>
    <row r="723" spans="1:10" ht="30" customHeight="1" x14ac:dyDescent="0.25">
      <c r="A723" s="78"/>
      <c r="B723" s="78"/>
      <c r="C723" s="78"/>
      <c r="D723" s="78"/>
      <c r="E723" s="78"/>
      <c r="F723" s="78"/>
      <c r="G723" s="78"/>
      <c r="H723" s="78"/>
      <c r="I723" s="78"/>
      <c r="J723" s="78"/>
    </row>
    <row r="724" spans="1:10" ht="30" customHeight="1" x14ac:dyDescent="0.25">
      <c r="A724" s="78"/>
      <c r="B724" s="78"/>
      <c r="C724" s="78"/>
      <c r="D724" s="78"/>
      <c r="E724" s="78"/>
      <c r="F724" s="78"/>
      <c r="G724" s="78"/>
      <c r="H724" s="78"/>
      <c r="I724" s="78"/>
      <c r="J724" s="78"/>
    </row>
    <row r="725" spans="1:10" ht="30" customHeight="1" x14ac:dyDescent="0.25">
      <c r="A725" s="78"/>
      <c r="B725" s="78"/>
      <c r="C725" s="78"/>
      <c r="D725" s="78"/>
      <c r="E725" s="78"/>
      <c r="F725" s="78"/>
      <c r="G725" s="78"/>
      <c r="H725" s="78"/>
      <c r="I725" s="78"/>
      <c r="J725" s="78"/>
    </row>
    <row r="726" spans="1:10" ht="30" customHeight="1" x14ac:dyDescent="0.25">
      <c r="A726" s="78"/>
      <c r="B726" s="78"/>
      <c r="C726" s="78"/>
      <c r="D726" s="78"/>
      <c r="E726" s="78"/>
      <c r="F726" s="78"/>
      <c r="G726" s="78"/>
      <c r="H726" s="78"/>
      <c r="I726" s="78"/>
      <c r="J726" s="78"/>
    </row>
    <row r="727" spans="1:10" ht="30" customHeight="1" x14ac:dyDescent="0.25">
      <c r="A727" s="78"/>
      <c r="B727" s="78"/>
      <c r="C727" s="78"/>
      <c r="D727" s="78"/>
      <c r="E727" s="78"/>
      <c r="F727" s="78"/>
      <c r="G727" s="78"/>
      <c r="H727" s="78"/>
      <c r="I727" s="78"/>
      <c r="J727" s="78"/>
    </row>
    <row r="728" spans="1:10" ht="30" customHeight="1" x14ac:dyDescent="0.25">
      <c r="A728" s="78"/>
      <c r="B728" s="78"/>
      <c r="C728" s="78"/>
      <c r="D728" s="78"/>
      <c r="E728" s="78"/>
      <c r="F728" s="78"/>
      <c r="G728" s="78"/>
      <c r="H728" s="78"/>
      <c r="I728" s="78"/>
      <c r="J728" s="78"/>
    </row>
    <row r="729" spans="1:10" ht="30" customHeight="1" x14ac:dyDescent="0.25">
      <c r="A729" s="78"/>
      <c r="B729" s="78"/>
      <c r="C729" s="78"/>
      <c r="D729" s="78"/>
      <c r="E729" s="78"/>
      <c r="F729" s="78"/>
      <c r="G729" s="78"/>
      <c r="H729" s="78"/>
      <c r="I729" s="78"/>
      <c r="J729" s="78"/>
    </row>
    <row r="730" spans="1:10" ht="30" customHeight="1" x14ac:dyDescent="0.25">
      <c r="A730" s="78"/>
      <c r="B730" s="78"/>
      <c r="C730" s="78"/>
      <c r="D730" s="78"/>
      <c r="E730" s="78"/>
      <c r="F730" s="78"/>
      <c r="G730" s="78"/>
      <c r="H730" s="78"/>
      <c r="I730" s="78"/>
      <c r="J730" s="78"/>
    </row>
    <row r="731" spans="1:10" ht="30" customHeight="1" x14ac:dyDescent="0.25">
      <c r="A731" s="78"/>
      <c r="B731" s="78"/>
      <c r="C731" s="78"/>
      <c r="D731" s="78"/>
      <c r="E731" s="78"/>
      <c r="F731" s="78"/>
      <c r="G731" s="78"/>
      <c r="H731" s="78"/>
      <c r="I731" s="78"/>
      <c r="J731" s="78"/>
    </row>
    <row r="732" spans="1:10" ht="30" customHeight="1" x14ac:dyDescent="0.25">
      <c r="A732" s="78"/>
      <c r="B732" s="78"/>
      <c r="C732" s="78"/>
      <c r="D732" s="78"/>
      <c r="E732" s="78"/>
      <c r="F732" s="78"/>
      <c r="G732" s="78"/>
      <c r="H732" s="78"/>
      <c r="I732" s="78"/>
      <c r="J732" s="78"/>
    </row>
    <row r="733" spans="1:10" ht="30" customHeight="1" x14ac:dyDescent="0.25">
      <c r="A733" s="78"/>
      <c r="B733" s="78"/>
      <c r="C733" s="78"/>
      <c r="D733" s="78"/>
      <c r="E733" s="78"/>
      <c r="F733" s="78"/>
      <c r="G733" s="78"/>
      <c r="H733" s="78"/>
      <c r="I733" s="78"/>
      <c r="J733" s="78"/>
    </row>
    <row r="734" spans="1:10" ht="30" customHeight="1" x14ac:dyDescent="0.25">
      <c r="A734" s="78"/>
      <c r="B734" s="78"/>
      <c r="C734" s="78"/>
      <c r="D734" s="78"/>
      <c r="E734" s="78"/>
      <c r="F734" s="78"/>
      <c r="G734" s="78"/>
      <c r="H734" s="78"/>
      <c r="I734" s="78"/>
      <c r="J734" s="78"/>
    </row>
    <row r="735" spans="1:10" ht="30" customHeight="1" x14ac:dyDescent="0.25">
      <c r="A735" s="78"/>
      <c r="B735" s="78"/>
      <c r="C735" s="78"/>
      <c r="D735" s="78"/>
      <c r="E735" s="78"/>
      <c r="F735" s="78"/>
      <c r="G735" s="78"/>
      <c r="H735" s="78"/>
      <c r="I735" s="78"/>
      <c r="J735" s="78"/>
    </row>
    <row r="736" spans="1:10" ht="30" customHeight="1" x14ac:dyDescent="0.25">
      <c r="A736" s="78"/>
      <c r="B736" s="78"/>
      <c r="C736" s="78"/>
      <c r="D736" s="78"/>
      <c r="E736" s="78"/>
      <c r="F736" s="78"/>
      <c r="G736" s="78"/>
      <c r="H736" s="78"/>
      <c r="I736" s="78"/>
      <c r="J736" s="78"/>
    </row>
    <row r="737" spans="1:10" ht="30" customHeight="1" x14ac:dyDescent="0.25">
      <c r="A737" s="78"/>
      <c r="B737" s="78"/>
      <c r="C737" s="78"/>
      <c r="D737" s="78"/>
      <c r="E737" s="78"/>
      <c r="F737" s="78"/>
      <c r="G737" s="78"/>
      <c r="H737" s="78"/>
      <c r="I737" s="78"/>
      <c r="J737" s="78"/>
    </row>
    <row r="738" spans="1:10" ht="30" customHeight="1" x14ac:dyDescent="0.25">
      <c r="A738" s="78"/>
      <c r="B738" s="78"/>
      <c r="C738" s="78"/>
      <c r="D738" s="78"/>
      <c r="E738" s="78"/>
      <c r="F738" s="78"/>
      <c r="G738" s="78"/>
      <c r="H738" s="78"/>
      <c r="I738" s="78"/>
      <c r="J738" s="78"/>
    </row>
    <row r="739" spans="1:10" ht="30" customHeight="1" x14ac:dyDescent="0.25">
      <c r="A739" s="78"/>
      <c r="B739" s="78"/>
      <c r="C739" s="78"/>
      <c r="D739" s="78"/>
      <c r="E739" s="78"/>
      <c r="F739" s="78"/>
      <c r="G739" s="78"/>
      <c r="H739" s="78"/>
      <c r="I739" s="78"/>
      <c r="J739" s="78"/>
    </row>
    <row r="740" spans="1:10" ht="30" customHeight="1" x14ac:dyDescent="0.25">
      <c r="A740" s="78"/>
      <c r="B740" s="78"/>
      <c r="C740" s="78"/>
      <c r="D740" s="78"/>
      <c r="E740" s="78"/>
      <c r="F740" s="78"/>
      <c r="G740" s="78"/>
      <c r="H740" s="78"/>
      <c r="I740" s="78"/>
      <c r="J740" s="78"/>
    </row>
    <row r="741" spans="1:10" ht="30" customHeight="1" x14ac:dyDescent="0.25">
      <c r="A741" s="78"/>
      <c r="B741" s="78"/>
      <c r="C741" s="78"/>
      <c r="D741" s="78"/>
      <c r="E741" s="78"/>
      <c r="F741" s="78"/>
      <c r="G741" s="78"/>
      <c r="H741" s="78"/>
      <c r="I741" s="78"/>
      <c r="J741" s="78"/>
    </row>
    <row r="742" spans="1:10" ht="30" customHeight="1" x14ac:dyDescent="0.25">
      <c r="A742" s="78"/>
      <c r="B742" s="78"/>
      <c r="C742" s="78"/>
      <c r="D742" s="78"/>
      <c r="E742" s="78"/>
      <c r="F742" s="78"/>
      <c r="G742" s="78"/>
      <c r="H742" s="78"/>
      <c r="I742" s="78"/>
      <c r="J742" s="78"/>
    </row>
    <row r="743" spans="1:10" ht="30" customHeight="1" x14ac:dyDescent="0.25">
      <c r="A743" s="78"/>
      <c r="B743" s="78"/>
      <c r="C743" s="78"/>
      <c r="D743" s="78"/>
      <c r="E743" s="78"/>
      <c r="F743" s="78"/>
      <c r="G743" s="78"/>
      <c r="H743" s="78"/>
      <c r="I743" s="78"/>
      <c r="J743" s="78"/>
    </row>
    <row r="744" spans="1:10" ht="30" customHeight="1" x14ac:dyDescent="0.25">
      <c r="A744" s="78"/>
      <c r="B744" s="78"/>
      <c r="C744" s="78"/>
      <c r="D744" s="78"/>
      <c r="E744" s="78"/>
      <c r="F744" s="78"/>
      <c r="G744" s="78"/>
      <c r="H744" s="78"/>
      <c r="I744" s="78"/>
      <c r="J744" s="78"/>
    </row>
    <row r="745" spans="1:10" ht="30" customHeight="1" x14ac:dyDescent="0.25">
      <c r="A745" s="78"/>
      <c r="B745" s="78"/>
      <c r="C745" s="78"/>
      <c r="D745" s="78"/>
      <c r="E745" s="78"/>
      <c r="F745" s="78"/>
      <c r="G745" s="78"/>
      <c r="H745" s="78"/>
      <c r="I745" s="78"/>
      <c r="J745" s="78"/>
    </row>
    <row r="746" spans="1:10" ht="30" customHeight="1" x14ac:dyDescent="0.25">
      <c r="A746" s="78"/>
      <c r="B746" s="78"/>
      <c r="C746" s="78"/>
      <c r="D746" s="78"/>
      <c r="E746" s="78"/>
      <c r="F746" s="78"/>
      <c r="G746" s="78"/>
      <c r="H746" s="78"/>
      <c r="I746" s="78"/>
      <c r="J746" s="78"/>
    </row>
    <row r="747" spans="1:10" ht="30" customHeight="1" x14ac:dyDescent="0.25">
      <c r="A747" s="78"/>
      <c r="B747" s="78"/>
      <c r="C747" s="78"/>
      <c r="D747" s="78"/>
      <c r="E747" s="78"/>
      <c r="F747" s="78"/>
      <c r="G747" s="78"/>
      <c r="H747" s="78"/>
      <c r="I747" s="78"/>
      <c r="J747" s="78"/>
    </row>
    <row r="748" spans="1:10" ht="30" customHeight="1" x14ac:dyDescent="0.25">
      <c r="A748" s="78"/>
      <c r="B748" s="78"/>
      <c r="C748" s="78"/>
      <c r="D748" s="78"/>
      <c r="E748" s="78"/>
      <c r="F748" s="78"/>
      <c r="G748" s="78"/>
      <c r="H748" s="78"/>
      <c r="I748" s="78"/>
      <c r="J748" s="78"/>
    </row>
    <row r="749" spans="1:10" ht="30" customHeight="1" x14ac:dyDescent="0.25">
      <c r="A749" s="78"/>
      <c r="B749" s="78"/>
      <c r="C749" s="78"/>
      <c r="D749" s="78"/>
      <c r="E749" s="78"/>
      <c r="F749" s="78"/>
      <c r="G749" s="78"/>
      <c r="H749" s="78"/>
      <c r="I749" s="78"/>
      <c r="J749" s="78"/>
    </row>
    <row r="750" spans="1:10" ht="30" customHeight="1" x14ac:dyDescent="0.25">
      <c r="A750" s="78"/>
      <c r="B750" s="78"/>
      <c r="C750" s="78"/>
      <c r="D750" s="78"/>
      <c r="E750" s="78"/>
      <c r="F750" s="78"/>
      <c r="G750" s="78"/>
      <c r="H750" s="78"/>
      <c r="I750" s="78"/>
      <c r="J750" s="78"/>
    </row>
    <row r="751" spans="1:10" ht="30" customHeight="1" x14ac:dyDescent="0.25">
      <c r="A751" s="78"/>
      <c r="B751" s="78"/>
      <c r="C751" s="78"/>
      <c r="D751" s="78"/>
      <c r="E751" s="78"/>
      <c r="F751" s="78"/>
      <c r="G751" s="78"/>
      <c r="H751" s="78"/>
      <c r="I751" s="78"/>
      <c r="J751" s="78"/>
    </row>
    <row r="752" spans="1:10" ht="30" customHeight="1" x14ac:dyDescent="0.25">
      <c r="A752" s="78"/>
      <c r="B752" s="78"/>
      <c r="C752" s="78"/>
      <c r="D752" s="78"/>
      <c r="E752" s="78"/>
      <c r="F752" s="78"/>
      <c r="G752" s="78"/>
      <c r="H752" s="78"/>
      <c r="I752" s="78"/>
      <c r="J752" s="78"/>
    </row>
    <row r="753" spans="1:10" ht="30" customHeight="1" x14ac:dyDescent="0.25">
      <c r="A753" s="78"/>
      <c r="B753" s="78"/>
      <c r="C753" s="78"/>
      <c r="D753" s="78"/>
      <c r="E753" s="78"/>
      <c r="F753" s="78"/>
      <c r="G753" s="78"/>
      <c r="H753" s="78"/>
      <c r="I753" s="78"/>
      <c r="J753" s="78"/>
    </row>
    <row r="754" spans="1:10" ht="30" customHeight="1" x14ac:dyDescent="0.25">
      <c r="A754" s="78"/>
      <c r="B754" s="78"/>
      <c r="C754" s="78"/>
      <c r="D754" s="78"/>
      <c r="E754" s="78"/>
      <c r="F754" s="78"/>
      <c r="G754" s="78"/>
      <c r="H754" s="78"/>
      <c r="I754" s="78"/>
      <c r="J754" s="78"/>
    </row>
    <row r="755" spans="1:10" ht="30" customHeight="1" x14ac:dyDescent="0.25">
      <c r="A755" s="78"/>
      <c r="B755" s="78"/>
      <c r="C755" s="78"/>
      <c r="D755" s="78"/>
      <c r="E755" s="78"/>
      <c r="F755" s="78"/>
      <c r="G755" s="78"/>
      <c r="H755" s="78"/>
      <c r="I755" s="78"/>
      <c r="J755" s="78"/>
    </row>
    <row r="756" spans="1:10" ht="30" customHeight="1" x14ac:dyDescent="0.25">
      <c r="A756" s="78"/>
      <c r="B756" s="78"/>
      <c r="C756" s="78"/>
      <c r="D756" s="78"/>
      <c r="E756" s="78"/>
      <c r="F756" s="78"/>
      <c r="G756" s="78"/>
      <c r="H756" s="78"/>
      <c r="I756" s="78"/>
      <c r="J756" s="78"/>
    </row>
    <row r="757" spans="1:10" ht="30" customHeight="1" x14ac:dyDescent="0.25">
      <c r="A757" s="78"/>
      <c r="B757" s="78"/>
      <c r="C757" s="78"/>
      <c r="D757" s="78"/>
      <c r="E757" s="78"/>
      <c r="F757" s="78"/>
      <c r="G757" s="78"/>
      <c r="H757" s="78"/>
      <c r="I757" s="78"/>
      <c r="J757" s="78"/>
    </row>
    <row r="758" spans="1:10" ht="30" customHeight="1" x14ac:dyDescent="0.25">
      <c r="A758" s="78"/>
      <c r="B758" s="78"/>
      <c r="C758" s="78"/>
      <c r="D758" s="78"/>
      <c r="E758" s="78"/>
      <c r="F758" s="78"/>
      <c r="G758" s="78"/>
      <c r="H758" s="78"/>
      <c r="I758" s="78"/>
      <c r="J758" s="78"/>
    </row>
    <row r="759" spans="1:10" ht="30" customHeight="1" x14ac:dyDescent="0.25">
      <c r="A759" s="78"/>
      <c r="B759" s="78"/>
      <c r="C759" s="78"/>
      <c r="D759" s="78"/>
      <c r="E759" s="78"/>
      <c r="F759" s="78"/>
      <c r="G759" s="78"/>
      <c r="H759" s="78"/>
      <c r="I759" s="78"/>
      <c r="J759" s="78"/>
    </row>
    <row r="760" spans="1:10" ht="30" customHeight="1" x14ac:dyDescent="0.25">
      <c r="A760" s="78"/>
      <c r="B760" s="78"/>
      <c r="C760" s="78"/>
      <c r="D760" s="78"/>
      <c r="E760" s="78"/>
      <c r="F760" s="78"/>
      <c r="G760" s="78"/>
      <c r="H760" s="78"/>
      <c r="I760" s="78"/>
      <c r="J760" s="78"/>
    </row>
    <row r="761" spans="1:10" ht="30" customHeight="1" x14ac:dyDescent="0.25">
      <c r="A761" s="78"/>
      <c r="B761" s="78"/>
      <c r="C761" s="78"/>
      <c r="D761" s="78"/>
      <c r="E761" s="78"/>
      <c r="F761" s="78"/>
      <c r="G761" s="78"/>
      <c r="H761" s="78"/>
      <c r="I761" s="78"/>
      <c r="J761" s="78"/>
    </row>
    <row r="762" spans="1:10" ht="30" customHeight="1" x14ac:dyDescent="0.25">
      <c r="A762" s="78"/>
      <c r="B762" s="78"/>
      <c r="C762" s="78"/>
      <c r="D762" s="78"/>
      <c r="E762" s="78"/>
      <c r="F762" s="78"/>
      <c r="G762" s="78"/>
      <c r="H762" s="78"/>
      <c r="I762" s="78"/>
      <c r="J762" s="78"/>
    </row>
    <row r="763" spans="1:10" ht="30" customHeight="1" x14ac:dyDescent="0.25">
      <c r="A763" s="78"/>
      <c r="B763" s="78"/>
      <c r="C763" s="78"/>
      <c r="D763" s="78"/>
      <c r="E763" s="78"/>
      <c r="F763" s="78"/>
      <c r="G763" s="78"/>
      <c r="H763" s="78"/>
      <c r="I763" s="78"/>
      <c r="J763" s="78"/>
    </row>
    <row r="764" spans="1:10" ht="30" customHeight="1" x14ac:dyDescent="0.25">
      <c r="A764" s="78"/>
      <c r="B764" s="78"/>
      <c r="C764" s="78"/>
      <c r="D764" s="78"/>
      <c r="E764" s="78"/>
      <c r="F764" s="78"/>
      <c r="G764" s="78"/>
      <c r="H764" s="78"/>
      <c r="I764" s="78"/>
      <c r="J764" s="78"/>
    </row>
    <row r="765" spans="1:10" ht="30" customHeight="1" x14ac:dyDescent="0.25">
      <c r="A765" s="78"/>
      <c r="B765" s="78"/>
      <c r="C765" s="78"/>
      <c r="D765" s="78"/>
      <c r="E765" s="78"/>
      <c r="F765" s="78"/>
      <c r="G765" s="78"/>
      <c r="H765" s="78"/>
      <c r="I765" s="78"/>
      <c r="J765" s="78"/>
    </row>
    <row r="766" spans="1:10" ht="30" customHeight="1" x14ac:dyDescent="0.25">
      <c r="A766" s="78"/>
      <c r="B766" s="78"/>
      <c r="C766" s="78"/>
      <c r="D766" s="78"/>
      <c r="E766" s="78"/>
      <c r="F766" s="78"/>
      <c r="G766" s="78"/>
      <c r="H766" s="78"/>
      <c r="I766" s="78"/>
      <c r="J766" s="78"/>
    </row>
    <row r="767" spans="1:10" ht="30" customHeight="1" x14ac:dyDescent="0.25">
      <c r="A767" s="78"/>
      <c r="B767" s="78"/>
      <c r="C767" s="78"/>
      <c r="D767" s="78"/>
      <c r="E767" s="78"/>
      <c r="F767" s="78"/>
      <c r="G767" s="78"/>
      <c r="H767" s="78"/>
      <c r="I767" s="78"/>
      <c r="J767" s="78"/>
    </row>
    <row r="768" spans="1:10" ht="30" customHeight="1" x14ac:dyDescent="0.25">
      <c r="A768" s="78"/>
      <c r="B768" s="78"/>
      <c r="C768" s="78"/>
      <c r="D768" s="78"/>
      <c r="E768" s="78"/>
      <c r="F768" s="78"/>
      <c r="G768" s="78"/>
      <c r="H768" s="78"/>
      <c r="I768" s="78"/>
      <c r="J768" s="78"/>
    </row>
    <row r="769" spans="1:10" ht="30" customHeight="1" x14ac:dyDescent="0.25">
      <c r="A769" s="78"/>
      <c r="B769" s="78"/>
      <c r="C769" s="78"/>
      <c r="D769" s="78"/>
      <c r="E769" s="78"/>
      <c r="F769" s="78"/>
      <c r="G769" s="78"/>
      <c r="H769" s="78"/>
      <c r="I769" s="78"/>
      <c r="J769" s="78"/>
    </row>
    <row r="770" spans="1:10" ht="30" customHeight="1" x14ac:dyDescent="0.25">
      <c r="A770" s="78"/>
      <c r="B770" s="78"/>
      <c r="C770" s="78"/>
      <c r="D770" s="78"/>
      <c r="E770" s="78"/>
      <c r="F770" s="78"/>
      <c r="G770" s="78"/>
      <c r="H770" s="78"/>
      <c r="I770" s="78"/>
      <c r="J770" s="78"/>
    </row>
    <row r="771" spans="1:10" ht="30" customHeight="1" x14ac:dyDescent="0.25">
      <c r="A771" s="78"/>
      <c r="B771" s="78"/>
      <c r="C771" s="78"/>
      <c r="D771" s="78"/>
      <c r="E771" s="78"/>
      <c r="F771" s="78"/>
      <c r="G771" s="78"/>
      <c r="H771" s="78"/>
      <c r="I771" s="78"/>
      <c r="J771" s="78"/>
    </row>
    <row r="772" spans="1:10" ht="30" customHeight="1" x14ac:dyDescent="0.25">
      <c r="A772" s="78"/>
      <c r="B772" s="78"/>
      <c r="C772" s="78"/>
      <c r="D772" s="78"/>
      <c r="E772" s="78"/>
      <c r="F772" s="78"/>
      <c r="G772" s="78"/>
      <c r="H772" s="78"/>
      <c r="I772" s="78"/>
      <c r="J772" s="78"/>
    </row>
    <row r="773" spans="1:10" ht="30" customHeight="1" x14ac:dyDescent="0.25">
      <c r="A773" s="78"/>
      <c r="B773" s="78"/>
      <c r="C773" s="78"/>
      <c r="D773" s="78"/>
      <c r="E773" s="78"/>
      <c r="F773" s="78"/>
      <c r="G773" s="78"/>
      <c r="H773" s="78"/>
      <c r="I773" s="78"/>
      <c r="J773" s="78"/>
    </row>
    <row r="774" spans="1:10" ht="30" customHeight="1" x14ac:dyDescent="0.25">
      <c r="A774" s="78"/>
      <c r="B774" s="78"/>
      <c r="C774" s="78"/>
      <c r="D774" s="78"/>
      <c r="E774" s="78"/>
      <c r="F774" s="78"/>
      <c r="G774" s="78"/>
      <c r="H774" s="78"/>
      <c r="I774" s="78"/>
      <c r="J774" s="78"/>
    </row>
    <row r="775" spans="1:10" ht="30" customHeight="1" x14ac:dyDescent="0.25">
      <c r="A775" s="78"/>
      <c r="B775" s="78"/>
      <c r="C775" s="78"/>
      <c r="D775" s="78"/>
      <c r="E775" s="78"/>
      <c r="F775" s="78"/>
      <c r="G775" s="78"/>
      <c r="H775" s="78"/>
      <c r="I775" s="78"/>
      <c r="J775" s="78"/>
    </row>
    <row r="776" spans="1:10" ht="30" customHeight="1" x14ac:dyDescent="0.25">
      <c r="A776" s="78"/>
      <c r="B776" s="78"/>
      <c r="C776" s="78"/>
      <c r="D776" s="78"/>
      <c r="E776" s="78"/>
      <c r="F776" s="78"/>
      <c r="G776" s="78"/>
      <c r="H776" s="78"/>
      <c r="I776" s="78"/>
      <c r="J776" s="78"/>
    </row>
    <row r="777" spans="1:10" ht="30" customHeight="1" x14ac:dyDescent="0.25">
      <c r="A777" s="78"/>
      <c r="B777" s="78"/>
      <c r="C777" s="78"/>
      <c r="D777" s="78"/>
      <c r="E777" s="78"/>
      <c r="F777" s="78"/>
      <c r="G777" s="78"/>
      <c r="H777" s="78"/>
      <c r="I777" s="78"/>
      <c r="J777" s="78"/>
    </row>
    <row r="778" spans="1:10" ht="30" customHeight="1" x14ac:dyDescent="0.25">
      <c r="A778" s="78"/>
      <c r="B778" s="78"/>
      <c r="C778" s="78"/>
      <c r="D778" s="78"/>
      <c r="E778" s="78"/>
      <c r="F778" s="78"/>
      <c r="G778" s="78"/>
      <c r="H778" s="78"/>
      <c r="I778" s="78"/>
      <c r="J778" s="78"/>
    </row>
    <row r="779" spans="1:10" ht="30" customHeight="1" x14ac:dyDescent="0.25">
      <c r="A779" s="78"/>
      <c r="B779" s="78"/>
      <c r="C779" s="78"/>
      <c r="D779" s="78"/>
      <c r="E779" s="78"/>
      <c r="F779" s="78"/>
      <c r="G779" s="78"/>
      <c r="H779" s="78"/>
      <c r="I779" s="78"/>
      <c r="J779" s="78"/>
    </row>
    <row r="780" spans="1:10" ht="30" customHeight="1" x14ac:dyDescent="0.25">
      <c r="A780" s="78"/>
      <c r="B780" s="78"/>
      <c r="C780" s="78"/>
      <c r="D780" s="78"/>
      <c r="E780" s="78"/>
      <c r="F780" s="78"/>
      <c r="G780" s="78"/>
      <c r="H780" s="78"/>
      <c r="I780" s="78"/>
      <c r="J780" s="78"/>
    </row>
    <row r="781" spans="1:10" ht="30" customHeight="1" x14ac:dyDescent="0.25">
      <c r="A781" s="78"/>
      <c r="B781" s="78"/>
      <c r="C781" s="78"/>
      <c r="D781" s="78"/>
      <c r="E781" s="78"/>
      <c r="F781" s="78"/>
      <c r="G781" s="78"/>
      <c r="H781" s="78"/>
      <c r="I781" s="78"/>
      <c r="J781" s="78"/>
    </row>
    <row r="782" spans="1:10" ht="30" customHeight="1" x14ac:dyDescent="0.25">
      <c r="A782" s="78"/>
      <c r="B782" s="78"/>
      <c r="C782" s="78"/>
      <c r="D782" s="78"/>
      <c r="E782" s="78"/>
      <c r="F782" s="78"/>
      <c r="G782" s="78"/>
      <c r="H782" s="78"/>
      <c r="I782" s="78"/>
      <c r="J782" s="78"/>
    </row>
    <row r="783" spans="1:10" ht="30" customHeight="1" x14ac:dyDescent="0.25">
      <c r="A783" s="78"/>
      <c r="B783" s="78"/>
      <c r="C783" s="78"/>
      <c r="D783" s="78"/>
      <c r="E783" s="78"/>
      <c r="F783" s="78"/>
      <c r="G783" s="78"/>
      <c r="H783" s="78"/>
      <c r="I783" s="78"/>
      <c r="J783" s="78"/>
    </row>
    <row r="784" spans="1:10" ht="30" customHeight="1" x14ac:dyDescent="0.25">
      <c r="A784" s="78"/>
      <c r="B784" s="78"/>
      <c r="C784" s="78"/>
      <c r="D784" s="78"/>
      <c r="E784" s="78"/>
      <c r="F784" s="78"/>
      <c r="G784" s="78"/>
      <c r="H784" s="78"/>
      <c r="I784" s="78"/>
      <c r="J784" s="78"/>
    </row>
    <row r="785" spans="1:10" ht="30" customHeight="1" x14ac:dyDescent="0.25">
      <c r="A785" s="78"/>
      <c r="B785" s="78"/>
      <c r="C785" s="78"/>
      <c r="D785" s="78"/>
      <c r="E785" s="78"/>
      <c r="F785" s="78"/>
      <c r="G785" s="78"/>
      <c r="H785" s="78"/>
      <c r="I785" s="78"/>
      <c r="J785" s="78"/>
    </row>
    <row r="786" spans="1:10" ht="30" customHeight="1" x14ac:dyDescent="0.25">
      <c r="A786" s="78"/>
      <c r="B786" s="78"/>
      <c r="C786" s="78"/>
      <c r="D786" s="78"/>
      <c r="E786" s="78"/>
      <c r="F786" s="78"/>
      <c r="G786" s="78"/>
      <c r="H786" s="78"/>
      <c r="I786" s="78"/>
      <c r="J786" s="78"/>
    </row>
    <row r="787" spans="1:10" ht="30" customHeight="1" x14ac:dyDescent="0.25">
      <c r="A787" s="78"/>
      <c r="B787" s="78"/>
      <c r="C787" s="78"/>
      <c r="D787" s="78"/>
      <c r="E787" s="78"/>
      <c r="F787" s="78"/>
      <c r="G787" s="78"/>
      <c r="H787" s="78"/>
      <c r="I787" s="78"/>
      <c r="J787" s="78"/>
    </row>
    <row r="788" spans="1:10" ht="30" customHeight="1" x14ac:dyDescent="0.25">
      <c r="A788" s="78"/>
      <c r="B788" s="78"/>
      <c r="C788" s="78"/>
      <c r="D788" s="78"/>
      <c r="E788" s="78"/>
      <c r="F788" s="78"/>
      <c r="G788" s="78"/>
      <c r="H788" s="78"/>
      <c r="I788" s="78"/>
      <c r="J788" s="78"/>
    </row>
    <row r="789" spans="1:10" ht="30" customHeight="1" x14ac:dyDescent="0.25">
      <c r="A789" s="78"/>
      <c r="B789" s="78"/>
      <c r="C789" s="78"/>
      <c r="D789" s="78"/>
      <c r="E789" s="78"/>
      <c r="F789" s="78"/>
      <c r="G789" s="78"/>
      <c r="H789" s="78"/>
      <c r="I789" s="78"/>
      <c r="J789" s="78"/>
    </row>
    <row r="790" spans="1:10" ht="30" customHeight="1" x14ac:dyDescent="0.25">
      <c r="A790" s="78"/>
      <c r="B790" s="78"/>
      <c r="C790" s="78"/>
      <c r="D790" s="78"/>
      <c r="E790" s="78"/>
      <c r="F790" s="78"/>
      <c r="G790" s="78"/>
      <c r="H790" s="78"/>
      <c r="I790" s="78"/>
      <c r="J790" s="78"/>
    </row>
    <row r="791" spans="1:10" ht="30" customHeight="1" x14ac:dyDescent="0.25">
      <c r="A791" s="78"/>
      <c r="B791" s="78"/>
      <c r="C791" s="78"/>
      <c r="D791" s="78"/>
      <c r="E791" s="78"/>
      <c r="F791" s="78"/>
      <c r="G791" s="78"/>
      <c r="H791" s="78"/>
      <c r="I791" s="78"/>
      <c r="J791" s="78"/>
    </row>
    <row r="792" spans="1:10" ht="30" customHeight="1" x14ac:dyDescent="0.25">
      <c r="A792" s="78"/>
      <c r="B792" s="78"/>
      <c r="C792" s="78"/>
      <c r="D792" s="78"/>
      <c r="E792" s="78"/>
      <c r="F792" s="78"/>
      <c r="G792" s="78"/>
      <c r="H792" s="78"/>
      <c r="I792" s="78"/>
      <c r="J792" s="78"/>
    </row>
    <row r="793" spans="1:10" ht="30" customHeight="1" x14ac:dyDescent="0.25">
      <c r="A793" s="78"/>
      <c r="B793" s="78"/>
      <c r="C793" s="78"/>
      <c r="D793" s="78"/>
      <c r="E793" s="78"/>
      <c r="F793" s="78"/>
      <c r="G793" s="78"/>
      <c r="H793" s="78"/>
      <c r="I793" s="78"/>
      <c r="J793" s="78"/>
    </row>
    <row r="794" spans="1:10" ht="30" customHeight="1" x14ac:dyDescent="0.25">
      <c r="A794" s="78"/>
      <c r="B794" s="78"/>
      <c r="C794" s="78"/>
      <c r="D794" s="78"/>
      <c r="E794" s="78"/>
      <c r="F794" s="78"/>
      <c r="G794" s="78"/>
      <c r="H794" s="78"/>
      <c r="I794" s="78"/>
      <c r="J794" s="78"/>
    </row>
    <row r="795" spans="1:10" ht="30" customHeight="1" x14ac:dyDescent="0.25">
      <c r="A795" s="78"/>
      <c r="B795" s="78"/>
      <c r="C795" s="78"/>
      <c r="D795" s="78"/>
      <c r="E795" s="78"/>
      <c r="F795" s="78"/>
      <c r="G795" s="78"/>
      <c r="H795" s="78"/>
      <c r="I795" s="78"/>
      <c r="J795" s="78"/>
    </row>
    <row r="796" spans="1:10" ht="30" customHeight="1" x14ac:dyDescent="0.25">
      <c r="A796" s="78"/>
      <c r="B796" s="78"/>
      <c r="C796" s="78"/>
      <c r="D796" s="78"/>
      <c r="E796" s="78"/>
      <c r="F796" s="78"/>
      <c r="G796" s="78"/>
      <c r="H796" s="78"/>
      <c r="I796" s="78"/>
      <c r="J796" s="78"/>
    </row>
    <row r="797" spans="1:10" ht="30" customHeight="1" x14ac:dyDescent="0.25">
      <c r="A797" s="78"/>
      <c r="B797" s="78"/>
      <c r="C797" s="78"/>
      <c r="D797" s="78"/>
      <c r="E797" s="78"/>
      <c r="F797" s="78"/>
      <c r="G797" s="78"/>
      <c r="H797" s="78"/>
      <c r="I797" s="78"/>
      <c r="J797" s="78"/>
    </row>
    <row r="798" spans="1:10" ht="30" customHeight="1" x14ac:dyDescent="0.25">
      <c r="A798" s="78"/>
      <c r="B798" s="78"/>
      <c r="C798" s="78"/>
      <c r="D798" s="78"/>
      <c r="E798" s="78"/>
      <c r="F798" s="78"/>
      <c r="G798" s="78"/>
      <c r="H798" s="78"/>
      <c r="I798" s="78"/>
      <c r="J798" s="78"/>
    </row>
    <row r="799" spans="1:10" ht="30" customHeight="1" x14ac:dyDescent="0.25">
      <c r="A799" s="78"/>
      <c r="B799" s="78"/>
      <c r="C799" s="78"/>
      <c r="D799" s="78"/>
      <c r="E799" s="78"/>
      <c r="F799" s="78"/>
      <c r="G799" s="78"/>
      <c r="H799" s="78"/>
      <c r="I799" s="78"/>
      <c r="J799" s="78"/>
    </row>
    <row r="800" spans="1:10" ht="30" customHeight="1" x14ac:dyDescent="0.25">
      <c r="A800" s="78"/>
      <c r="B800" s="78"/>
      <c r="C800" s="78"/>
      <c r="D800" s="78"/>
      <c r="E800" s="78"/>
      <c r="F800" s="78"/>
      <c r="G800" s="78"/>
      <c r="H800" s="78"/>
      <c r="I800" s="78"/>
      <c r="J800" s="78"/>
    </row>
    <row r="801" spans="1:10" ht="30" customHeight="1" x14ac:dyDescent="0.25">
      <c r="A801" s="78"/>
      <c r="B801" s="78"/>
      <c r="C801" s="78"/>
      <c r="D801" s="78"/>
      <c r="E801" s="78"/>
      <c r="F801" s="78"/>
      <c r="G801" s="78"/>
      <c r="H801" s="78"/>
      <c r="I801" s="78"/>
      <c r="J801" s="78"/>
    </row>
    <row r="802" spans="1:10" ht="30" customHeight="1" x14ac:dyDescent="0.25">
      <c r="A802" s="78"/>
      <c r="B802" s="78"/>
      <c r="C802" s="78"/>
      <c r="D802" s="78"/>
      <c r="E802" s="78"/>
      <c r="F802" s="78"/>
      <c r="G802" s="78"/>
      <c r="H802" s="78"/>
      <c r="I802" s="78"/>
      <c r="J802" s="78"/>
    </row>
    <row r="803" spans="1:10" ht="30" customHeight="1" x14ac:dyDescent="0.25">
      <c r="A803" s="78"/>
      <c r="B803" s="78"/>
      <c r="C803" s="78"/>
      <c r="D803" s="78"/>
      <c r="E803" s="78"/>
      <c r="F803" s="78"/>
      <c r="G803" s="78"/>
      <c r="H803" s="78"/>
      <c r="I803" s="78"/>
      <c r="J803" s="78"/>
    </row>
    <row r="804" spans="1:10" ht="30" customHeight="1" x14ac:dyDescent="0.25">
      <c r="A804" s="78"/>
      <c r="B804" s="78"/>
      <c r="C804" s="78"/>
      <c r="D804" s="78"/>
      <c r="E804" s="78"/>
      <c r="F804" s="78"/>
      <c r="G804" s="78"/>
      <c r="H804" s="78"/>
      <c r="I804" s="78"/>
      <c r="J804" s="78"/>
    </row>
    <row r="805" spans="1:10" ht="30" customHeight="1" x14ac:dyDescent="0.25">
      <c r="A805" s="78"/>
      <c r="B805" s="78"/>
      <c r="C805" s="78"/>
      <c r="D805" s="78"/>
      <c r="E805" s="78"/>
      <c r="F805" s="78"/>
      <c r="G805" s="78"/>
      <c r="H805" s="78"/>
      <c r="I805" s="78"/>
      <c r="J805" s="78"/>
    </row>
    <row r="806" spans="1:10" ht="30" customHeight="1" x14ac:dyDescent="0.25">
      <c r="A806" s="78"/>
      <c r="B806" s="78"/>
      <c r="C806" s="78"/>
      <c r="D806" s="78"/>
      <c r="E806" s="78"/>
      <c r="F806" s="78"/>
      <c r="G806" s="78"/>
      <c r="H806" s="78"/>
      <c r="I806" s="78"/>
      <c r="J806" s="78"/>
    </row>
    <row r="807" spans="1:10" ht="30" customHeight="1" x14ac:dyDescent="0.25">
      <c r="A807" s="78"/>
      <c r="B807" s="78"/>
      <c r="C807" s="78"/>
      <c r="D807" s="78"/>
      <c r="E807" s="78"/>
      <c r="F807" s="78"/>
      <c r="G807" s="78"/>
      <c r="H807" s="78"/>
      <c r="I807" s="78"/>
      <c r="J807" s="78"/>
    </row>
    <row r="808" spans="1:10" ht="30" customHeight="1" x14ac:dyDescent="0.25">
      <c r="A808" s="78"/>
      <c r="B808" s="78"/>
      <c r="C808" s="78"/>
      <c r="D808" s="78"/>
      <c r="E808" s="78"/>
      <c r="F808" s="78"/>
      <c r="G808" s="78"/>
      <c r="H808" s="78"/>
      <c r="I808" s="78"/>
      <c r="J808" s="78"/>
    </row>
    <row r="809" spans="1:10" ht="30" customHeight="1" x14ac:dyDescent="0.25">
      <c r="A809" s="78"/>
      <c r="B809" s="78"/>
      <c r="C809" s="78"/>
      <c r="D809" s="78"/>
      <c r="E809" s="78"/>
      <c r="F809" s="78"/>
      <c r="G809" s="78"/>
      <c r="H809" s="78"/>
      <c r="I809" s="78"/>
      <c r="J809" s="78"/>
    </row>
    <row r="810" spans="1:10" ht="30" customHeight="1" x14ac:dyDescent="0.25">
      <c r="A810" s="78"/>
      <c r="B810" s="78"/>
      <c r="C810" s="78"/>
      <c r="D810" s="78"/>
      <c r="E810" s="78"/>
      <c r="F810" s="78"/>
      <c r="G810" s="78"/>
      <c r="H810" s="78"/>
      <c r="I810" s="78"/>
      <c r="J810" s="78"/>
    </row>
    <row r="811" spans="1:10" ht="30" customHeight="1" x14ac:dyDescent="0.25">
      <c r="A811" s="78"/>
      <c r="B811" s="78"/>
      <c r="C811" s="78"/>
      <c r="D811" s="78"/>
      <c r="E811" s="78"/>
      <c r="F811" s="78"/>
      <c r="G811" s="78"/>
      <c r="H811" s="78"/>
      <c r="I811" s="78"/>
      <c r="J811" s="78"/>
    </row>
    <row r="812" spans="1:10" ht="30" customHeight="1" x14ac:dyDescent="0.25">
      <c r="A812" s="78"/>
      <c r="B812" s="78"/>
      <c r="C812" s="78"/>
      <c r="D812" s="78"/>
      <c r="E812" s="78"/>
      <c r="F812" s="78"/>
      <c r="G812" s="78"/>
      <c r="H812" s="78"/>
      <c r="I812" s="78"/>
      <c r="J812" s="78"/>
    </row>
    <row r="813" spans="1:10" ht="30" customHeight="1" x14ac:dyDescent="0.25">
      <c r="A813" s="78"/>
      <c r="B813" s="78"/>
      <c r="C813" s="78"/>
      <c r="D813" s="78"/>
      <c r="E813" s="78"/>
      <c r="F813" s="78"/>
      <c r="G813" s="78"/>
      <c r="H813" s="78"/>
      <c r="I813" s="78"/>
      <c r="J813" s="78"/>
    </row>
    <row r="814" spans="1:10" ht="30" customHeight="1" x14ac:dyDescent="0.25">
      <c r="A814" s="78"/>
      <c r="B814" s="78"/>
      <c r="C814" s="78"/>
      <c r="D814" s="78"/>
      <c r="E814" s="78"/>
      <c r="F814" s="78"/>
      <c r="G814" s="78"/>
      <c r="H814" s="78"/>
      <c r="I814" s="78"/>
      <c r="J814" s="78"/>
    </row>
    <row r="815" spans="1:10" ht="30" customHeight="1" x14ac:dyDescent="0.25">
      <c r="A815" s="78"/>
      <c r="B815" s="78"/>
      <c r="C815" s="78"/>
      <c r="D815" s="78"/>
      <c r="E815" s="78"/>
      <c r="F815" s="78"/>
      <c r="G815" s="78"/>
      <c r="H815" s="78"/>
      <c r="I815" s="78"/>
      <c r="J815" s="78"/>
    </row>
    <row r="816" spans="1:10" ht="30" customHeight="1" x14ac:dyDescent="0.25">
      <c r="A816" s="78"/>
      <c r="B816" s="78"/>
      <c r="C816" s="78"/>
      <c r="D816" s="78"/>
      <c r="E816" s="78"/>
      <c r="F816" s="78"/>
      <c r="G816" s="78"/>
      <c r="H816" s="78"/>
      <c r="I816" s="78"/>
      <c r="J816" s="78"/>
    </row>
    <row r="817" spans="1:10" ht="30" customHeight="1" x14ac:dyDescent="0.25">
      <c r="A817" s="78"/>
      <c r="B817" s="78"/>
      <c r="C817" s="78"/>
      <c r="D817" s="78"/>
      <c r="E817" s="78"/>
      <c r="F817" s="78"/>
      <c r="G817" s="78"/>
      <c r="H817" s="78"/>
      <c r="I817" s="78"/>
      <c r="J817" s="78"/>
    </row>
    <row r="818" spans="1:10" ht="30" customHeight="1" x14ac:dyDescent="0.25">
      <c r="A818" s="78"/>
      <c r="B818" s="78"/>
      <c r="C818" s="78"/>
      <c r="D818" s="78"/>
      <c r="E818" s="78"/>
      <c r="F818" s="78"/>
      <c r="G818" s="78"/>
      <c r="H818" s="78"/>
      <c r="I818" s="78"/>
      <c r="J818" s="78"/>
    </row>
    <row r="819" spans="1:10" ht="30" customHeight="1" x14ac:dyDescent="0.25">
      <c r="A819" s="78"/>
      <c r="B819" s="78"/>
      <c r="C819" s="78"/>
      <c r="D819" s="78"/>
      <c r="E819" s="78"/>
      <c r="F819" s="78"/>
      <c r="G819" s="78"/>
      <c r="H819" s="78"/>
      <c r="I819" s="78"/>
      <c r="J819" s="78"/>
    </row>
    <row r="820" spans="1:10" ht="30" customHeight="1" x14ac:dyDescent="0.25">
      <c r="A820" s="78"/>
      <c r="B820" s="78"/>
      <c r="C820" s="78"/>
      <c r="D820" s="78"/>
      <c r="E820" s="78"/>
      <c r="F820" s="78"/>
      <c r="G820" s="78"/>
      <c r="H820" s="78"/>
      <c r="I820" s="78"/>
      <c r="J820" s="78"/>
    </row>
    <row r="821" spans="1:10" ht="30" customHeight="1" x14ac:dyDescent="0.25">
      <c r="A821" s="78"/>
      <c r="B821" s="78"/>
      <c r="C821" s="78"/>
      <c r="D821" s="78"/>
      <c r="E821" s="78"/>
      <c r="F821" s="78"/>
      <c r="G821" s="78"/>
      <c r="H821" s="78"/>
      <c r="I821" s="78"/>
      <c r="J821" s="78"/>
    </row>
    <row r="822" spans="1:10" ht="30" customHeight="1" x14ac:dyDescent="0.25">
      <c r="A822" s="78"/>
      <c r="B822" s="78"/>
      <c r="C822" s="78"/>
      <c r="D822" s="78"/>
      <c r="E822" s="78"/>
      <c r="F822" s="78"/>
      <c r="G822" s="78"/>
      <c r="H822" s="78"/>
      <c r="I822" s="78"/>
      <c r="J822" s="78"/>
    </row>
    <row r="823" spans="1:10" ht="30" customHeight="1" x14ac:dyDescent="0.25">
      <c r="A823" s="78"/>
      <c r="B823" s="78"/>
      <c r="C823" s="78"/>
      <c r="D823" s="78"/>
      <c r="E823" s="78"/>
      <c r="F823" s="78"/>
      <c r="G823" s="78"/>
      <c r="H823" s="78"/>
      <c r="I823" s="78"/>
      <c r="J823" s="78"/>
    </row>
    <row r="824" spans="1:10" ht="30" customHeight="1" x14ac:dyDescent="0.25">
      <c r="A824" s="78"/>
      <c r="B824" s="78"/>
      <c r="C824" s="78"/>
      <c r="D824" s="78"/>
      <c r="E824" s="78"/>
      <c r="F824" s="78"/>
      <c r="G824" s="78"/>
      <c r="H824" s="78"/>
      <c r="I824" s="78"/>
      <c r="J824" s="78"/>
    </row>
    <row r="825" spans="1:10" ht="30" customHeight="1" x14ac:dyDescent="0.25">
      <c r="A825" s="78"/>
      <c r="B825" s="78"/>
      <c r="C825" s="78"/>
      <c r="D825" s="78"/>
      <c r="E825" s="78"/>
      <c r="F825" s="78"/>
      <c r="G825" s="78"/>
      <c r="H825" s="78"/>
      <c r="I825" s="78"/>
      <c r="J825" s="78"/>
    </row>
    <row r="826" spans="1:10" ht="30" customHeight="1" x14ac:dyDescent="0.25">
      <c r="A826" s="78"/>
      <c r="B826" s="78"/>
      <c r="C826" s="78"/>
      <c r="D826" s="78"/>
      <c r="E826" s="78"/>
      <c r="F826" s="78"/>
      <c r="G826" s="78"/>
      <c r="H826" s="78"/>
      <c r="I826" s="78"/>
      <c r="J826" s="78"/>
    </row>
    <row r="827" spans="1:10" ht="30" customHeight="1" x14ac:dyDescent="0.25">
      <c r="A827" s="78"/>
      <c r="B827" s="78"/>
      <c r="C827" s="78"/>
      <c r="D827" s="78"/>
      <c r="E827" s="78"/>
      <c r="F827" s="78"/>
      <c r="G827" s="78"/>
      <c r="H827" s="78"/>
      <c r="I827" s="78"/>
      <c r="J827" s="78"/>
    </row>
    <row r="828" spans="1:10" ht="30" customHeight="1" x14ac:dyDescent="0.25">
      <c r="A828" s="78"/>
      <c r="B828" s="78"/>
      <c r="C828" s="78"/>
      <c r="D828" s="78"/>
      <c r="E828" s="78"/>
      <c r="F828" s="78"/>
      <c r="G828" s="78"/>
      <c r="H828" s="78"/>
      <c r="I828" s="78"/>
      <c r="J828" s="78"/>
    </row>
    <row r="829" spans="1:10" ht="30" customHeight="1" x14ac:dyDescent="0.25">
      <c r="A829" s="78"/>
      <c r="B829" s="78"/>
      <c r="C829" s="78"/>
      <c r="D829" s="78"/>
      <c r="E829" s="78"/>
      <c r="F829" s="78"/>
      <c r="G829" s="78"/>
      <c r="H829" s="78"/>
      <c r="I829" s="78"/>
      <c r="J829" s="78"/>
    </row>
    <row r="830" spans="1:10" ht="30" customHeight="1" x14ac:dyDescent="0.25">
      <c r="A830" s="78"/>
      <c r="B830" s="78"/>
      <c r="C830" s="78"/>
      <c r="D830" s="78"/>
      <c r="E830" s="78"/>
      <c r="F830" s="78"/>
      <c r="G830" s="78"/>
      <c r="H830" s="78"/>
      <c r="I830" s="78"/>
      <c r="J830" s="78"/>
    </row>
    <row r="831" spans="1:10" ht="30" customHeight="1" x14ac:dyDescent="0.25">
      <c r="A831" s="78"/>
      <c r="B831" s="78"/>
      <c r="C831" s="78"/>
      <c r="D831" s="78"/>
      <c r="E831" s="78"/>
      <c r="F831" s="78"/>
      <c r="G831" s="78"/>
      <c r="H831" s="78"/>
      <c r="I831" s="78"/>
      <c r="J831" s="78"/>
    </row>
    <row r="832" spans="1:10" ht="30" customHeight="1" x14ac:dyDescent="0.25">
      <c r="A832" s="78"/>
      <c r="B832" s="78"/>
      <c r="C832" s="78"/>
      <c r="D832" s="78"/>
      <c r="E832" s="78"/>
      <c r="F832" s="78"/>
      <c r="G832" s="78"/>
      <c r="H832" s="78"/>
      <c r="I832" s="78"/>
      <c r="J832" s="78"/>
    </row>
    <row r="833" spans="1:10" ht="30" customHeight="1" x14ac:dyDescent="0.25">
      <c r="A833" s="78"/>
      <c r="B833" s="78"/>
      <c r="C833" s="78"/>
      <c r="D833" s="78"/>
      <c r="E833" s="78"/>
      <c r="F833" s="78"/>
      <c r="G833" s="78"/>
      <c r="H833" s="78"/>
      <c r="I833" s="78"/>
      <c r="J833" s="78"/>
    </row>
    <row r="834" spans="1:10" ht="30" customHeight="1" x14ac:dyDescent="0.25">
      <c r="A834" s="78"/>
      <c r="B834" s="78"/>
      <c r="C834" s="78"/>
      <c r="D834" s="78"/>
      <c r="E834" s="78"/>
      <c r="F834" s="78"/>
      <c r="G834" s="78"/>
      <c r="H834" s="78"/>
      <c r="I834" s="78"/>
      <c r="J834" s="78"/>
    </row>
    <row r="835" spans="1:10" ht="30" customHeight="1" x14ac:dyDescent="0.25">
      <c r="A835" s="78"/>
      <c r="B835" s="78"/>
      <c r="C835" s="78"/>
      <c r="D835" s="78"/>
      <c r="E835" s="78"/>
      <c r="F835" s="78"/>
      <c r="G835" s="78"/>
      <c r="H835" s="78"/>
      <c r="I835" s="78"/>
      <c r="J835" s="78"/>
    </row>
    <row r="836" spans="1:10" ht="30" customHeight="1" x14ac:dyDescent="0.25">
      <c r="A836" s="78"/>
      <c r="B836" s="78"/>
      <c r="C836" s="78"/>
      <c r="D836" s="78"/>
      <c r="E836" s="78"/>
      <c r="F836" s="78"/>
      <c r="G836" s="78"/>
      <c r="H836" s="78"/>
      <c r="I836" s="78"/>
      <c r="J836" s="78"/>
    </row>
    <row r="837" spans="1:10" ht="30" customHeight="1" x14ac:dyDescent="0.25">
      <c r="A837" s="78"/>
      <c r="B837" s="78"/>
      <c r="C837" s="78"/>
      <c r="D837" s="78"/>
      <c r="E837" s="78"/>
      <c r="F837" s="78"/>
      <c r="G837" s="78"/>
      <c r="H837" s="78"/>
      <c r="I837" s="78"/>
      <c r="J837" s="78"/>
    </row>
    <row r="838" spans="1:10" ht="30" customHeight="1" x14ac:dyDescent="0.25">
      <c r="A838" s="78"/>
      <c r="B838" s="78"/>
      <c r="C838" s="78"/>
      <c r="D838" s="78"/>
      <c r="E838" s="78"/>
      <c r="F838" s="78"/>
      <c r="G838" s="78"/>
      <c r="H838" s="78"/>
      <c r="I838" s="78"/>
      <c r="J838" s="78"/>
    </row>
    <row r="839" spans="1:10" ht="30" customHeight="1" x14ac:dyDescent="0.25">
      <c r="A839" s="78"/>
      <c r="B839" s="78"/>
      <c r="C839" s="78"/>
      <c r="D839" s="78"/>
      <c r="E839" s="78"/>
      <c r="F839" s="78"/>
      <c r="G839" s="78"/>
      <c r="H839" s="78"/>
      <c r="I839" s="78"/>
      <c r="J839" s="78"/>
    </row>
    <row r="840" spans="1:10" ht="30" customHeight="1" x14ac:dyDescent="0.25">
      <c r="A840" s="78"/>
      <c r="B840" s="78"/>
      <c r="C840" s="78"/>
      <c r="D840" s="78"/>
      <c r="E840" s="78"/>
      <c r="F840" s="78"/>
      <c r="G840" s="78"/>
      <c r="H840" s="78"/>
      <c r="I840" s="78"/>
      <c r="J840" s="78"/>
    </row>
    <row r="841" spans="1:10" ht="30" customHeight="1" x14ac:dyDescent="0.25">
      <c r="A841" s="78"/>
      <c r="B841" s="78"/>
      <c r="C841" s="78"/>
      <c r="D841" s="78"/>
      <c r="E841" s="78"/>
      <c r="F841" s="78"/>
      <c r="G841" s="78"/>
      <c r="H841" s="78"/>
      <c r="I841" s="78"/>
      <c r="J841" s="78"/>
    </row>
    <row r="842" spans="1:10" ht="30" customHeight="1" x14ac:dyDescent="0.25">
      <c r="A842" s="78"/>
      <c r="B842" s="78"/>
      <c r="C842" s="78"/>
      <c r="D842" s="78"/>
      <c r="E842" s="78"/>
      <c r="F842" s="78"/>
      <c r="G842" s="78"/>
      <c r="H842" s="78"/>
      <c r="I842" s="78"/>
      <c r="J842" s="78"/>
    </row>
    <row r="843" spans="1:10" ht="30" customHeight="1" x14ac:dyDescent="0.25">
      <c r="A843" s="78"/>
      <c r="B843" s="78"/>
      <c r="C843" s="78"/>
      <c r="D843" s="78"/>
      <c r="E843" s="78"/>
      <c r="F843" s="78"/>
      <c r="G843" s="78"/>
      <c r="H843" s="78"/>
      <c r="I843" s="78"/>
      <c r="J843" s="78"/>
    </row>
    <row r="844" spans="1:10" ht="30" customHeight="1" x14ac:dyDescent="0.25">
      <c r="A844" s="78"/>
      <c r="B844" s="78"/>
      <c r="C844" s="78"/>
      <c r="D844" s="78"/>
      <c r="E844" s="78"/>
      <c r="F844" s="78"/>
      <c r="G844" s="78"/>
      <c r="H844" s="78"/>
      <c r="I844" s="78"/>
      <c r="J844" s="78"/>
    </row>
    <row r="845" spans="1:10" ht="30" customHeight="1" x14ac:dyDescent="0.25">
      <c r="A845" s="78"/>
      <c r="B845" s="78"/>
      <c r="C845" s="78"/>
      <c r="D845" s="78"/>
      <c r="E845" s="78"/>
      <c r="F845" s="78"/>
      <c r="G845" s="78"/>
      <c r="H845" s="78"/>
      <c r="I845" s="78"/>
      <c r="J845" s="78"/>
    </row>
    <row r="846" spans="1:10" ht="30" customHeight="1" x14ac:dyDescent="0.25">
      <c r="A846" s="78"/>
      <c r="B846" s="78"/>
      <c r="C846" s="78"/>
      <c r="D846" s="78"/>
      <c r="E846" s="78"/>
      <c r="F846" s="78"/>
      <c r="G846" s="78"/>
      <c r="H846" s="78"/>
      <c r="I846" s="78"/>
      <c r="J846" s="78"/>
    </row>
    <row r="847" spans="1:10" ht="30" customHeight="1" x14ac:dyDescent="0.25">
      <c r="A847" s="78"/>
      <c r="B847" s="78"/>
      <c r="C847" s="78"/>
      <c r="D847" s="78"/>
      <c r="E847" s="78"/>
      <c r="F847" s="78"/>
      <c r="G847" s="78"/>
      <c r="H847" s="78"/>
      <c r="I847" s="78"/>
      <c r="J847" s="78"/>
    </row>
    <row r="848" spans="1:10" ht="30" customHeight="1" x14ac:dyDescent="0.25">
      <c r="A848" s="78"/>
      <c r="B848" s="78"/>
      <c r="C848" s="78"/>
      <c r="D848" s="78"/>
      <c r="E848" s="78"/>
      <c r="F848" s="78"/>
      <c r="G848" s="78"/>
      <c r="H848" s="78"/>
      <c r="I848" s="78"/>
      <c r="J848" s="78"/>
    </row>
    <row r="849" spans="1:10" ht="30" customHeight="1" x14ac:dyDescent="0.25">
      <c r="A849" s="78"/>
      <c r="B849" s="78"/>
      <c r="C849" s="78"/>
      <c r="D849" s="78"/>
      <c r="E849" s="78"/>
      <c r="F849" s="78"/>
      <c r="G849" s="78"/>
      <c r="H849" s="78"/>
      <c r="I849" s="78"/>
      <c r="J849" s="78"/>
    </row>
    <row r="850" spans="1:10" ht="30" customHeight="1" x14ac:dyDescent="0.25">
      <c r="A850" s="78"/>
      <c r="B850" s="78"/>
      <c r="C850" s="78"/>
      <c r="D850" s="78"/>
      <c r="E850" s="78"/>
      <c r="F850" s="78"/>
      <c r="G850" s="78"/>
      <c r="H850" s="78"/>
      <c r="I850" s="78"/>
      <c r="J850" s="78"/>
    </row>
    <row r="851" spans="1:10" ht="30" customHeight="1" x14ac:dyDescent="0.25">
      <c r="A851" s="78"/>
      <c r="B851" s="78"/>
      <c r="C851" s="78"/>
      <c r="D851" s="78"/>
      <c r="E851" s="78"/>
      <c r="F851" s="78"/>
      <c r="G851" s="78"/>
      <c r="H851" s="78"/>
      <c r="I851" s="78"/>
      <c r="J851" s="78"/>
    </row>
    <row r="852" spans="1:10" ht="30" customHeight="1" x14ac:dyDescent="0.25">
      <c r="A852" s="78"/>
      <c r="B852" s="78"/>
      <c r="C852" s="78"/>
      <c r="D852" s="78"/>
      <c r="E852" s="78"/>
      <c r="F852" s="78"/>
      <c r="G852" s="78"/>
      <c r="H852" s="78"/>
      <c r="I852" s="78"/>
      <c r="J852" s="78"/>
    </row>
    <row r="853" spans="1:10" ht="30" customHeight="1" x14ac:dyDescent="0.25">
      <c r="A853" s="78"/>
      <c r="B853" s="78"/>
      <c r="C853" s="78"/>
      <c r="D853" s="78"/>
      <c r="E853" s="78"/>
      <c r="F853" s="78"/>
      <c r="G853" s="78"/>
      <c r="H853" s="78"/>
      <c r="I853" s="78"/>
      <c r="J853" s="78"/>
    </row>
    <row r="854" spans="1:10" ht="30" customHeight="1" x14ac:dyDescent="0.25">
      <c r="A854" s="78"/>
      <c r="B854" s="78"/>
      <c r="C854" s="78"/>
      <c r="D854" s="78"/>
      <c r="E854" s="78"/>
      <c r="F854" s="78"/>
      <c r="G854" s="78"/>
      <c r="H854" s="78"/>
      <c r="I854" s="78"/>
      <c r="J854" s="78"/>
    </row>
    <row r="855" spans="1:10" ht="30" customHeight="1" x14ac:dyDescent="0.25">
      <c r="A855" s="78"/>
      <c r="B855" s="78"/>
      <c r="C855" s="78"/>
      <c r="D855" s="78"/>
      <c r="E855" s="78"/>
      <c r="F855" s="78"/>
      <c r="G855" s="78"/>
      <c r="H855" s="78"/>
      <c r="I855" s="78"/>
      <c r="J855" s="78"/>
    </row>
    <row r="856" spans="1:10" ht="30" customHeight="1" x14ac:dyDescent="0.25">
      <c r="A856" s="78"/>
      <c r="B856" s="78"/>
      <c r="C856" s="78"/>
      <c r="D856" s="78"/>
      <c r="E856" s="78"/>
      <c r="F856" s="78"/>
      <c r="G856" s="78"/>
      <c r="H856" s="78"/>
      <c r="I856" s="78"/>
      <c r="J856" s="78"/>
    </row>
    <row r="857" spans="1:10" ht="30" customHeight="1" x14ac:dyDescent="0.25">
      <c r="A857" s="78"/>
      <c r="B857" s="78"/>
      <c r="C857" s="78"/>
      <c r="D857" s="78"/>
      <c r="E857" s="78"/>
      <c r="F857" s="78"/>
      <c r="G857" s="78"/>
      <c r="H857" s="78"/>
      <c r="I857" s="78"/>
      <c r="J857" s="78"/>
    </row>
    <row r="858" spans="1:10" ht="30" customHeight="1" x14ac:dyDescent="0.25">
      <c r="A858" s="78"/>
      <c r="B858" s="78"/>
      <c r="C858" s="78"/>
      <c r="D858" s="78"/>
      <c r="E858" s="78"/>
      <c r="F858" s="78"/>
      <c r="G858" s="78"/>
      <c r="H858" s="78"/>
      <c r="I858" s="78"/>
      <c r="J858" s="78"/>
    </row>
    <row r="859" spans="1:10" ht="30" customHeight="1" x14ac:dyDescent="0.25">
      <c r="A859" s="78"/>
      <c r="B859" s="78"/>
      <c r="C859" s="78"/>
      <c r="D859" s="78"/>
      <c r="E859" s="78"/>
      <c r="F859" s="78"/>
      <c r="G859" s="78"/>
      <c r="H859" s="78"/>
      <c r="I859" s="78"/>
      <c r="J859" s="78"/>
    </row>
    <row r="860" spans="1:10" ht="30" customHeight="1" x14ac:dyDescent="0.25">
      <c r="A860" s="78"/>
      <c r="B860" s="78"/>
      <c r="C860" s="78"/>
      <c r="D860" s="78"/>
      <c r="E860" s="78"/>
      <c r="F860" s="78"/>
      <c r="G860" s="78"/>
      <c r="H860" s="78"/>
      <c r="I860" s="78"/>
      <c r="J860" s="78"/>
    </row>
    <row r="861" spans="1:10" ht="30" customHeight="1" x14ac:dyDescent="0.25">
      <c r="A861" s="78"/>
      <c r="B861" s="78"/>
      <c r="C861" s="78"/>
      <c r="D861" s="78"/>
      <c r="E861" s="78"/>
      <c r="F861" s="78"/>
      <c r="G861" s="78"/>
      <c r="H861" s="78"/>
      <c r="I861" s="78"/>
      <c r="J861" s="78"/>
    </row>
    <row r="862" spans="1:10" ht="30" customHeight="1" x14ac:dyDescent="0.25">
      <c r="A862" s="78"/>
      <c r="B862" s="78"/>
      <c r="C862" s="78"/>
      <c r="D862" s="78"/>
      <c r="E862" s="78"/>
      <c r="F862" s="78"/>
      <c r="G862" s="78"/>
      <c r="H862" s="78"/>
      <c r="I862" s="78"/>
      <c r="J862" s="78"/>
    </row>
    <row r="863" spans="1:10" ht="30" customHeight="1" x14ac:dyDescent="0.25">
      <c r="A863" s="78"/>
      <c r="B863" s="78"/>
      <c r="C863" s="78"/>
      <c r="D863" s="78"/>
      <c r="E863" s="78"/>
      <c r="F863" s="78"/>
      <c r="G863" s="78"/>
      <c r="H863" s="78"/>
      <c r="I863" s="78"/>
      <c r="J863" s="78"/>
    </row>
    <row r="864" spans="1:10" ht="30" customHeight="1" x14ac:dyDescent="0.25">
      <c r="A864" s="78"/>
      <c r="B864" s="78"/>
      <c r="C864" s="78"/>
      <c r="D864" s="78"/>
      <c r="E864" s="78"/>
      <c r="F864" s="78"/>
      <c r="G864" s="78"/>
      <c r="H864" s="78"/>
      <c r="I864" s="78"/>
      <c r="J864" s="78"/>
    </row>
    <row r="865" spans="1:10" ht="30" customHeight="1" x14ac:dyDescent="0.25">
      <c r="A865" s="78"/>
      <c r="B865" s="78"/>
      <c r="C865" s="78"/>
      <c r="D865" s="78"/>
      <c r="E865" s="78"/>
      <c r="F865" s="78"/>
      <c r="G865" s="78"/>
      <c r="H865" s="78"/>
      <c r="I865" s="78"/>
      <c r="J865" s="78"/>
    </row>
    <row r="866" spans="1:10" ht="30" customHeight="1" x14ac:dyDescent="0.25">
      <c r="A866" s="78"/>
      <c r="B866" s="78"/>
      <c r="C866" s="78"/>
      <c r="D866" s="78"/>
      <c r="E866" s="78"/>
      <c r="F866" s="78"/>
      <c r="G866" s="78"/>
      <c r="H866" s="78"/>
      <c r="I866" s="78"/>
      <c r="J866" s="78"/>
    </row>
    <row r="867" spans="1:10" ht="30" customHeight="1" x14ac:dyDescent="0.25">
      <c r="A867" s="78"/>
      <c r="B867" s="78"/>
      <c r="C867" s="78"/>
      <c r="D867" s="78"/>
      <c r="E867" s="78"/>
      <c r="F867" s="78"/>
      <c r="G867" s="78"/>
      <c r="H867" s="78"/>
      <c r="I867" s="78"/>
      <c r="J867" s="78"/>
    </row>
    <row r="868" spans="1:10" ht="30" customHeight="1" x14ac:dyDescent="0.25">
      <c r="A868" s="78"/>
      <c r="B868" s="78"/>
      <c r="C868" s="78"/>
      <c r="D868" s="78"/>
      <c r="E868" s="78"/>
      <c r="F868" s="78"/>
      <c r="G868" s="78"/>
      <c r="H868" s="78"/>
      <c r="I868" s="78"/>
      <c r="J868" s="78"/>
    </row>
    <row r="869" spans="1:10" ht="30" customHeight="1" x14ac:dyDescent="0.25">
      <c r="A869" s="78"/>
      <c r="B869" s="78"/>
      <c r="C869" s="78"/>
      <c r="D869" s="78"/>
      <c r="E869" s="78"/>
      <c r="F869" s="78"/>
      <c r="G869" s="78"/>
      <c r="H869" s="78"/>
      <c r="I869" s="78"/>
      <c r="J869" s="78"/>
    </row>
    <row r="870" spans="1:10" ht="30" customHeight="1" x14ac:dyDescent="0.25">
      <c r="A870" s="78"/>
      <c r="B870" s="78"/>
      <c r="C870" s="78"/>
      <c r="D870" s="78"/>
      <c r="E870" s="78"/>
      <c r="F870" s="78"/>
      <c r="G870" s="78"/>
      <c r="H870" s="78"/>
      <c r="I870" s="78"/>
      <c r="J870" s="78"/>
    </row>
    <row r="871" spans="1:10" ht="30" customHeight="1" x14ac:dyDescent="0.25">
      <c r="A871" s="78"/>
      <c r="B871" s="78"/>
      <c r="C871" s="78"/>
      <c r="D871" s="78"/>
      <c r="E871" s="78"/>
      <c r="F871" s="78"/>
      <c r="G871" s="78"/>
      <c r="H871" s="78"/>
      <c r="I871" s="78"/>
      <c r="J871" s="78"/>
    </row>
    <row r="872" spans="1:10" ht="30" customHeight="1" x14ac:dyDescent="0.25">
      <c r="A872" s="78"/>
      <c r="B872" s="78"/>
      <c r="C872" s="78"/>
      <c r="D872" s="78"/>
      <c r="E872" s="78"/>
      <c r="F872" s="78"/>
      <c r="G872" s="78"/>
      <c r="H872" s="78"/>
      <c r="I872" s="78"/>
      <c r="J872" s="78"/>
    </row>
    <row r="873" spans="1:10" ht="30" customHeight="1" x14ac:dyDescent="0.25">
      <c r="A873" s="78"/>
      <c r="B873" s="78"/>
      <c r="C873" s="78"/>
      <c r="D873" s="78"/>
      <c r="E873" s="78"/>
      <c r="F873" s="78"/>
      <c r="G873" s="78"/>
      <c r="H873" s="78"/>
      <c r="I873" s="78"/>
      <c r="J873" s="78"/>
    </row>
    <row r="874" spans="1:10" ht="30" customHeight="1" x14ac:dyDescent="0.25">
      <c r="A874" s="78"/>
      <c r="B874" s="78"/>
      <c r="C874" s="78"/>
      <c r="D874" s="78"/>
      <c r="E874" s="78"/>
      <c r="F874" s="78"/>
      <c r="G874" s="78"/>
      <c r="H874" s="78"/>
      <c r="I874" s="78"/>
      <c r="J874" s="78"/>
    </row>
    <row r="875" spans="1:10" ht="30" customHeight="1" x14ac:dyDescent="0.25">
      <c r="A875" s="78"/>
      <c r="B875" s="78"/>
      <c r="C875" s="78"/>
      <c r="D875" s="78"/>
      <c r="E875" s="78"/>
      <c r="F875" s="78"/>
      <c r="G875" s="78"/>
      <c r="H875" s="78"/>
      <c r="I875" s="78"/>
      <c r="J875" s="78"/>
    </row>
    <row r="876" spans="1:10" ht="30" customHeight="1" x14ac:dyDescent="0.25">
      <c r="A876" s="78"/>
      <c r="B876" s="78"/>
      <c r="C876" s="78"/>
      <c r="D876" s="78"/>
      <c r="E876" s="78"/>
      <c r="F876" s="78"/>
      <c r="G876" s="78"/>
      <c r="H876" s="78"/>
      <c r="I876" s="78"/>
      <c r="J876" s="78"/>
    </row>
    <row r="877" spans="1:10" ht="30" customHeight="1" x14ac:dyDescent="0.25">
      <c r="A877" s="78"/>
      <c r="B877" s="78"/>
      <c r="C877" s="78"/>
      <c r="D877" s="78"/>
      <c r="E877" s="78"/>
      <c r="F877" s="78"/>
      <c r="G877" s="78"/>
      <c r="H877" s="78"/>
      <c r="I877" s="78"/>
      <c r="J877" s="78"/>
    </row>
    <row r="878" spans="1:10" ht="30" customHeight="1" x14ac:dyDescent="0.25">
      <c r="A878" s="78"/>
      <c r="B878" s="78"/>
      <c r="C878" s="78"/>
      <c r="D878" s="78"/>
      <c r="E878" s="78"/>
      <c r="F878" s="78"/>
      <c r="G878" s="78"/>
      <c r="H878" s="78"/>
      <c r="I878" s="78"/>
      <c r="J878" s="78"/>
    </row>
    <row r="879" spans="1:10" ht="30" customHeight="1" x14ac:dyDescent="0.25">
      <c r="A879" s="78"/>
      <c r="B879" s="78"/>
      <c r="C879" s="78"/>
      <c r="D879" s="78"/>
      <c r="E879" s="78"/>
      <c r="F879" s="78"/>
      <c r="G879" s="78"/>
      <c r="H879" s="78"/>
      <c r="I879" s="78"/>
      <c r="J879" s="78"/>
    </row>
    <row r="880" spans="1:10" ht="30" customHeight="1" x14ac:dyDescent="0.25">
      <c r="A880" s="78"/>
      <c r="B880" s="78"/>
      <c r="C880" s="78"/>
      <c r="D880" s="78"/>
      <c r="E880" s="78"/>
      <c r="F880" s="78"/>
      <c r="G880" s="78"/>
      <c r="H880" s="78"/>
      <c r="I880" s="78"/>
      <c r="J880" s="78"/>
    </row>
    <row r="881" spans="1:10" ht="30" customHeight="1" x14ac:dyDescent="0.25">
      <c r="A881" s="78"/>
      <c r="B881" s="78"/>
      <c r="C881" s="78"/>
      <c r="D881" s="78"/>
      <c r="E881" s="78"/>
      <c r="F881" s="78"/>
      <c r="G881" s="78"/>
      <c r="H881" s="78"/>
      <c r="I881" s="78"/>
      <c r="J881" s="78"/>
    </row>
    <row r="882" spans="1:10" ht="30" customHeight="1" x14ac:dyDescent="0.25">
      <c r="A882" s="78"/>
      <c r="B882" s="78"/>
      <c r="C882" s="78"/>
      <c r="D882" s="78"/>
      <c r="E882" s="78"/>
      <c r="F882" s="78"/>
      <c r="G882" s="78"/>
      <c r="H882" s="78"/>
      <c r="I882" s="78"/>
      <c r="J882" s="78"/>
    </row>
    <row r="883" spans="1:10" ht="30" customHeight="1" x14ac:dyDescent="0.25">
      <c r="A883" s="78"/>
      <c r="B883" s="78"/>
      <c r="C883" s="78"/>
      <c r="D883" s="78"/>
      <c r="E883" s="78"/>
      <c r="F883" s="78"/>
      <c r="G883" s="78"/>
      <c r="H883" s="78"/>
      <c r="I883" s="78"/>
      <c r="J883" s="78"/>
    </row>
    <row r="884" spans="1:10" ht="30" customHeight="1" x14ac:dyDescent="0.25">
      <c r="A884" s="78"/>
      <c r="B884" s="78"/>
      <c r="C884" s="78"/>
      <c r="D884" s="78"/>
      <c r="E884" s="78"/>
      <c r="F884" s="78"/>
      <c r="G884" s="78"/>
      <c r="H884" s="78"/>
      <c r="I884" s="78"/>
      <c r="J884" s="78"/>
    </row>
    <row r="885" spans="1:10" ht="30" customHeight="1" x14ac:dyDescent="0.25">
      <c r="A885" s="78"/>
      <c r="B885" s="78"/>
      <c r="C885" s="78"/>
      <c r="D885" s="78"/>
      <c r="E885" s="78"/>
      <c r="F885" s="78"/>
      <c r="G885" s="78"/>
      <c r="H885" s="78"/>
      <c r="I885" s="78"/>
      <c r="J885" s="78"/>
    </row>
    <row r="886" spans="1:10" ht="30" customHeight="1" x14ac:dyDescent="0.25">
      <c r="A886" s="78"/>
      <c r="B886" s="78"/>
      <c r="C886" s="78"/>
      <c r="D886" s="78"/>
      <c r="E886" s="78"/>
      <c r="F886" s="78"/>
      <c r="G886" s="78"/>
      <c r="H886" s="78"/>
      <c r="I886" s="78"/>
      <c r="J886" s="78"/>
    </row>
    <row r="887" spans="1:10" ht="30" customHeight="1" x14ac:dyDescent="0.25">
      <c r="A887" s="78"/>
      <c r="B887" s="78"/>
      <c r="C887" s="78"/>
      <c r="D887" s="78"/>
      <c r="E887" s="78"/>
      <c r="F887" s="78"/>
      <c r="G887" s="78"/>
      <c r="H887" s="78"/>
      <c r="I887" s="78"/>
      <c r="J887" s="78"/>
    </row>
    <row r="888" spans="1:10" ht="30" customHeight="1" x14ac:dyDescent="0.25">
      <c r="A888" s="78"/>
      <c r="B888" s="78"/>
      <c r="C888" s="78"/>
      <c r="D888" s="78"/>
      <c r="E888" s="78"/>
      <c r="F888" s="78"/>
      <c r="G888" s="78"/>
      <c r="H888" s="78"/>
      <c r="I888" s="78"/>
      <c r="J888" s="78"/>
    </row>
    <row r="889" spans="1:10" ht="30" customHeight="1" x14ac:dyDescent="0.25">
      <c r="A889" s="78"/>
      <c r="B889" s="78"/>
      <c r="C889" s="78"/>
      <c r="D889" s="78"/>
      <c r="E889" s="78"/>
      <c r="F889" s="78"/>
      <c r="G889" s="78"/>
      <c r="H889" s="78"/>
      <c r="I889" s="78"/>
      <c r="J889" s="78"/>
    </row>
    <row r="890" spans="1:10" ht="30" customHeight="1" x14ac:dyDescent="0.25">
      <c r="A890" s="78"/>
      <c r="B890" s="78"/>
      <c r="C890" s="78"/>
      <c r="D890" s="78"/>
      <c r="E890" s="78"/>
      <c r="F890" s="78"/>
      <c r="G890" s="78"/>
      <c r="H890" s="78"/>
      <c r="I890" s="78"/>
      <c r="J890" s="78"/>
    </row>
    <row r="891" spans="1:10" ht="30" customHeight="1" x14ac:dyDescent="0.25">
      <c r="A891" s="78"/>
      <c r="B891" s="78"/>
      <c r="C891" s="78"/>
      <c r="D891" s="78"/>
      <c r="E891" s="78"/>
      <c r="F891" s="78"/>
      <c r="G891" s="78"/>
      <c r="H891" s="78"/>
      <c r="I891" s="78"/>
      <c r="J891" s="78"/>
    </row>
    <row r="892" spans="1:10" ht="30" customHeight="1" x14ac:dyDescent="0.25">
      <c r="A892" s="78"/>
      <c r="B892" s="78"/>
      <c r="C892" s="78"/>
      <c r="D892" s="78"/>
      <c r="E892" s="78"/>
      <c r="F892" s="78"/>
      <c r="G892" s="78"/>
      <c r="H892" s="78"/>
      <c r="I892" s="78"/>
      <c r="J892" s="78"/>
    </row>
    <row r="893" spans="1:10" ht="30" customHeight="1" x14ac:dyDescent="0.25">
      <c r="A893" s="78"/>
      <c r="B893" s="78"/>
      <c r="C893" s="78"/>
      <c r="D893" s="78"/>
      <c r="E893" s="78"/>
      <c r="F893" s="78"/>
      <c r="G893" s="78"/>
      <c r="H893" s="78"/>
      <c r="I893" s="78"/>
      <c r="J893" s="78"/>
    </row>
    <row r="894" spans="1:10" ht="30" customHeight="1" x14ac:dyDescent="0.25">
      <c r="A894" s="78"/>
      <c r="B894" s="78"/>
      <c r="C894" s="78"/>
      <c r="D894" s="78"/>
      <c r="E894" s="78"/>
      <c r="F894" s="78"/>
      <c r="G894" s="78"/>
      <c r="H894" s="78"/>
      <c r="I894" s="78"/>
      <c r="J894" s="78"/>
    </row>
    <row r="895" spans="1:10" ht="30" customHeight="1" x14ac:dyDescent="0.25">
      <c r="A895" s="78"/>
      <c r="B895" s="78"/>
      <c r="C895" s="78"/>
      <c r="D895" s="78"/>
      <c r="E895" s="78"/>
      <c r="F895" s="78"/>
      <c r="G895" s="78"/>
      <c r="H895" s="78"/>
      <c r="I895" s="78"/>
      <c r="J895" s="78"/>
    </row>
    <row r="896" spans="1:10" ht="30" customHeight="1" x14ac:dyDescent="0.25">
      <c r="A896" s="78"/>
      <c r="B896" s="78"/>
      <c r="C896" s="78"/>
      <c r="D896" s="78"/>
      <c r="E896" s="78"/>
      <c r="F896" s="78"/>
      <c r="G896" s="78"/>
      <c r="H896" s="78"/>
      <c r="I896" s="78"/>
      <c r="J896" s="78"/>
    </row>
    <row r="897" spans="1:10" ht="30" customHeight="1" x14ac:dyDescent="0.25">
      <c r="A897" s="78"/>
      <c r="B897" s="78"/>
      <c r="C897" s="78"/>
      <c r="D897" s="78"/>
      <c r="E897" s="78"/>
      <c r="F897" s="78"/>
      <c r="G897" s="78"/>
      <c r="H897" s="78"/>
      <c r="I897" s="78"/>
      <c r="J897" s="78"/>
    </row>
    <row r="898" spans="1:10" ht="30" customHeight="1" x14ac:dyDescent="0.25">
      <c r="A898" s="78"/>
      <c r="B898" s="78"/>
      <c r="C898" s="78"/>
      <c r="D898" s="78"/>
      <c r="E898" s="78"/>
      <c r="F898" s="78"/>
      <c r="G898" s="78"/>
      <c r="H898" s="78"/>
      <c r="I898" s="78"/>
      <c r="J898" s="78"/>
    </row>
    <row r="899" spans="1:10" ht="30" customHeight="1" x14ac:dyDescent="0.25">
      <c r="A899" s="78"/>
      <c r="B899" s="78"/>
      <c r="C899" s="78"/>
      <c r="D899" s="78"/>
      <c r="E899" s="78"/>
      <c r="F899" s="78"/>
      <c r="G899" s="78"/>
      <c r="H899" s="78"/>
      <c r="I899" s="78"/>
      <c r="J899" s="78"/>
    </row>
    <row r="900" spans="1:10" ht="30" customHeight="1" x14ac:dyDescent="0.25">
      <c r="A900" s="78"/>
      <c r="B900" s="78"/>
      <c r="C900" s="78"/>
      <c r="D900" s="78"/>
      <c r="E900" s="78"/>
      <c r="F900" s="78"/>
      <c r="G900" s="78"/>
      <c r="H900" s="78"/>
      <c r="I900" s="78"/>
      <c r="J900" s="78"/>
    </row>
    <row r="901" spans="1:10" ht="30" customHeight="1" x14ac:dyDescent="0.25">
      <c r="A901" s="78"/>
      <c r="B901" s="78"/>
      <c r="C901" s="78"/>
      <c r="D901" s="78"/>
      <c r="E901" s="78"/>
      <c r="F901" s="78"/>
      <c r="G901" s="78"/>
      <c r="H901" s="78"/>
      <c r="I901" s="78"/>
      <c r="J901" s="78"/>
    </row>
    <row r="902" spans="1:10" ht="30" customHeight="1" x14ac:dyDescent="0.25">
      <c r="A902" s="78"/>
      <c r="B902" s="78"/>
      <c r="C902" s="78"/>
      <c r="D902" s="78"/>
      <c r="E902" s="78"/>
      <c r="F902" s="78"/>
      <c r="G902" s="78"/>
      <c r="H902" s="78"/>
      <c r="I902" s="78"/>
      <c r="J902" s="78"/>
    </row>
    <row r="903" spans="1:10" ht="30" customHeight="1" x14ac:dyDescent="0.25">
      <c r="A903" s="78"/>
      <c r="B903" s="78"/>
      <c r="C903" s="78"/>
      <c r="D903" s="78"/>
      <c r="E903" s="78"/>
      <c r="F903" s="78"/>
      <c r="G903" s="78"/>
      <c r="H903" s="78"/>
      <c r="I903" s="78"/>
      <c r="J903" s="78"/>
    </row>
    <row r="904" spans="1:10" ht="30" customHeight="1" x14ac:dyDescent="0.25">
      <c r="A904" s="78"/>
      <c r="B904" s="78"/>
      <c r="C904" s="78"/>
      <c r="D904" s="78"/>
      <c r="E904" s="78"/>
      <c r="F904" s="78"/>
      <c r="G904" s="78"/>
      <c r="H904" s="78"/>
      <c r="I904" s="78"/>
      <c r="J904" s="78"/>
    </row>
    <row r="905" spans="1:10" ht="30" customHeight="1" x14ac:dyDescent="0.25">
      <c r="A905" s="78"/>
      <c r="B905" s="78"/>
      <c r="C905" s="78"/>
      <c r="D905" s="78"/>
      <c r="E905" s="78"/>
      <c r="F905" s="78"/>
      <c r="G905" s="78"/>
      <c r="H905" s="78"/>
      <c r="I905" s="78"/>
      <c r="J905" s="78"/>
    </row>
    <row r="906" spans="1:10" ht="30" customHeight="1" x14ac:dyDescent="0.25">
      <c r="A906" s="78"/>
      <c r="B906" s="78"/>
      <c r="C906" s="78"/>
      <c r="D906" s="78"/>
      <c r="E906" s="78"/>
      <c r="F906" s="78"/>
      <c r="G906" s="78"/>
      <c r="H906" s="78"/>
      <c r="I906" s="78"/>
      <c r="J906" s="78"/>
    </row>
    <row r="907" spans="1:10" ht="30" customHeight="1" x14ac:dyDescent="0.25">
      <c r="A907" s="78"/>
      <c r="B907" s="78"/>
      <c r="C907" s="78"/>
      <c r="D907" s="78"/>
      <c r="E907" s="78"/>
      <c r="F907" s="78"/>
      <c r="G907" s="78"/>
      <c r="H907" s="78"/>
      <c r="I907" s="78"/>
      <c r="J907" s="78"/>
    </row>
    <row r="908" spans="1:10" ht="30" customHeight="1" x14ac:dyDescent="0.25">
      <c r="A908" s="78"/>
      <c r="B908" s="78"/>
      <c r="C908" s="78"/>
      <c r="D908" s="78"/>
      <c r="E908" s="78"/>
      <c r="F908" s="78"/>
      <c r="G908" s="78"/>
      <c r="H908" s="78"/>
      <c r="I908" s="78"/>
      <c r="J908" s="78"/>
    </row>
    <row r="909" spans="1:10" ht="30" customHeight="1" x14ac:dyDescent="0.25">
      <c r="A909" s="78"/>
      <c r="B909" s="78"/>
      <c r="C909" s="78"/>
      <c r="D909" s="78"/>
      <c r="E909" s="78"/>
      <c r="F909" s="78"/>
      <c r="G909" s="78"/>
      <c r="H909" s="78"/>
      <c r="I909" s="78"/>
      <c r="J909" s="78"/>
    </row>
    <row r="910" spans="1:10" ht="30" customHeight="1" x14ac:dyDescent="0.25">
      <c r="A910" s="78"/>
      <c r="B910" s="78"/>
      <c r="C910" s="78"/>
      <c r="D910" s="78"/>
      <c r="E910" s="78"/>
      <c r="F910" s="78"/>
      <c r="G910" s="78"/>
      <c r="H910" s="78"/>
      <c r="I910" s="78"/>
      <c r="J910" s="78"/>
    </row>
    <row r="911" spans="1:10" ht="30" customHeight="1" x14ac:dyDescent="0.25">
      <c r="A911" s="78"/>
      <c r="B911" s="78"/>
      <c r="C911" s="78"/>
      <c r="D911" s="78"/>
      <c r="E911" s="78"/>
      <c r="F911" s="78"/>
      <c r="G911" s="78"/>
      <c r="H911" s="78"/>
      <c r="I911" s="78"/>
      <c r="J911" s="78"/>
    </row>
    <row r="912" spans="1:10" ht="30" customHeight="1" x14ac:dyDescent="0.25">
      <c r="A912" s="78"/>
      <c r="B912" s="78"/>
      <c r="C912" s="78"/>
      <c r="D912" s="78"/>
      <c r="E912" s="78"/>
      <c r="F912" s="78"/>
      <c r="G912" s="78"/>
      <c r="H912" s="78"/>
      <c r="I912" s="78"/>
      <c r="J912" s="78"/>
    </row>
    <row r="913" spans="1:10" ht="30" customHeight="1" x14ac:dyDescent="0.25">
      <c r="A913" s="78"/>
      <c r="B913" s="78"/>
      <c r="C913" s="78"/>
      <c r="D913" s="78"/>
      <c r="E913" s="78"/>
      <c r="F913" s="78"/>
      <c r="G913" s="78"/>
      <c r="H913" s="78"/>
      <c r="I913" s="78"/>
      <c r="J913" s="78"/>
    </row>
    <row r="914" spans="1:10" ht="30" customHeight="1" x14ac:dyDescent="0.25">
      <c r="A914" s="78"/>
      <c r="B914" s="78"/>
      <c r="C914" s="78"/>
      <c r="D914" s="78"/>
      <c r="E914" s="78"/>
      <c r="F914" s="78"/>
      <c r="G914" s="78"/>
      <c r="H914" s="78"/>
      <c r="I914" s="78"/>
      <c r="J914" s="78"/>
    </row>
    <row r="915" spans="1:10" ht="30" customHeight="1" x14ac:dyDescent="0.25">
      <c r="A915" s="78"/>
      <c r="B915" s="78"/>
      <c r="C915" s="78"/>
      <c r="D915" s="78"/>
      <c r="E915" s="78"/>
      <c r="F915" s="78"/>
      <c r="G915" s="78"/>
      <c r="H915" s="78"/>
      <c r="I915" s="78"/>
      <c r="J915" s="78"/>
    </row>
    <row r="916" spans="1:10" ht="30" customHeight="1" x14ac:dyDescent="0.25">
      <c r="A916" s="78"/>
      <c r="B916" s="78"/>
      <c r="C916" s="78"/>
      <c r="D916" s="78"/>
      <c r="E916" s="78"/>
      <c r="F916" s="78"/>
      <c r="G916" s="78"/>
      <c r="H916" s="78"/>
      <c r="I916" s="78"/>
      <c r="J916" s="78"/>
    </row>
    <row r="917" spans="1:10" ht="30" customHeight="1" x14ac:dyDescent="0.25">
      <c r="A917" s="78"/>
      <c r="B917" s="78"/>
      <c r="C917" s="78"/>
      <c r="D917" s="78"/>
      <c r="E917" s="78"/>
      <c r="F917" s="78"/>
      <c r="G917" s="78"/>
      <c r="H917" s="78"/>
      <c r="I917" s="78"/>
      <c r="J917" s="78"/>
    </row>
    <row r="918" spans="1:10" ht="30" customHeight="1" x14ac:dyDescent="0.25">
      <c r="A918" s="78"/>
      <c r="B918" s="78"/>
      <c r="C918" s="78"/>
      <c r="D918" s="78"/>
      <c r="E918" s="78"/>
      <c r="F918" s="78"/>
      <c r="G918" s="78"/>
      <c r="H918" s="78"/>
      <c r="I918" s="78"/>
      <c r="J918" s="78"/>
    </row>
    <row r="919" spans="1:10" ht="30" customHeight="1" x14ac:dyDescent="0.25">
      <c r="A919" s="78"/>
      <c r="B919" s="78"/>
      <c r="C919" s="78"/>
      <c r="D919" s="78"/>
      <c r="E919" s="78"/>
      <c r="F919" s="78"/>
      <c r="G919" s="78"/>
      <c r="H919" s="78"/>
      <c r="I919" s="78"/>
      <c r="J919" s="78"/>
    </row>
    <row r="920" spans="1:10" ht="30" customHeight="1" x14ac:dyDescent="0.25">
      <c r="A920" s="78"/>
      <c r="B920" s="78"/>
      <c r="C920" s="78"/>
      <c r="D920" s="78"/>
      <c r="E920" s="78"/>
      <c r="F920" s="78"/>
      <c r="G920" s="78"/>
      <c r="H920" s="78"/>
      <c r="I920" s="78"/>
      <c r="J920" s="78"/>
    </row>
    <row r="921" spans="1:10" ht="30" customHeight="1" x14ac:dyDescent="0.25">
      <c r="A921" s="78"/>
      <c r="B921" s="78"/>
      <c r="C921" s="78"/>
      <c r="D921" s="78"/>
      <c r="E921" s="78"/>
      <c r="F921" s="78"/>
      <c r="G921" s="78"/>
      <c r="H921" s="78"/>
      <c r="I921" s="78"/>
      <c r="J921" s="78"/>
    </row>
    <row r="922" spans="1:10" ht="30" customHeight="1" x14ac:dyDescent="0.25">
      <c r="A922" s="78"/>
      <c r="B922" s="78"/>
      <c r="C922" s="78"/>
      <c r="D922" s="78"/>
      <c r="E922" s="78"/>
      <c r="F922" s="78"/>
      <c r="G922" s="78"/>
      <c r="H922" s="78"/>
      <c r="I922" s="78"/>
      <c r="J922" s="78"/>
    </row>
    <row r="923" spans="1:10" ht="30" customHeight="1" x14ac:dyDescent="0.25">
      <c r="A923" s="78"/>
      <c r="B923" s="78"/>
      <c r="C923" s="78"/>
      <c r="D923" s="78"/>
      <c r="E923" s="78"/>
      <c r="F923" s="78"/>
      <c r="G923" s="78"/>
      <c r="H923" s="78"/>
      <c r="I923" s="78"/>
      <c r="J923" s="78"/>
    </row>
    <row r="924" spans="1:10" ht="30" customHeight="1" x14ac:dyDescent="0.25">
      <c r="A924" s="78"/>
      <c r="B924" s="78"/>
      <c r="C924" s="78"/>
      <c r="D924" s="78"/>
      <c r="E924" s="78"/>
      <c r="F924" s="78"/>
      <c r="G924" s="78"/>
      <c r="H924" s="78"/>
      <c r="I924" s="78"/>
      <c r="J924" s="78"/>
    </row>
    <row r="925" spans="1:10" ht="30" customHeight="1" x14ac:dyDescent="0.25">
      <c r="A925" s="78"/>
      <c r="B925" s="78"/>
      <c r="C925" s="78"/>
      <c r="D925" s="78"/>
      <c r="E925" s="78"/>
      <c r="F925" s="78"/>
      <c r="G925" s="78"/>
      <c r="H925" s="78"/>
      <c r="I925" s="78"/>
      <c r="J925" s="78"/>
    </row>
    <row r="926" spans="1:10" ht="30" customHeight="1" x14ac:dyDescent="0.25">
      <c r="A926" s="78"/>
      <c r="B926" s="78"/>
      <c r="C926" s="78"/>
      <c r="D926" s="78"/>
      <c r="E926" s="78"/>
      <c r="F926" s="78"/>
      <c r="G926" s="78"/>
      <c r="H926" s="78"/>
      <c r="I926" s="78"/>
      <c r="J926" s="78"/>
    </row>
    <row r="927" spans="1:10" ht="30" customHeight="1" x14ac:dyDescent="0.25">
      <c r="A927" s="78"/>
      <c r="B927" s="78"/>
      <c r="C927" s="78"/>
      <c r="D927" s="78"/>
      <c r="E927" s="78"/>
      <c r="F927" s="78"/>
      <c r="G927" s="78"/>
      <c r="H927" s="78"/>
      <c r="I927" s="78"/>
      <c r="J927" s="78"/>
    </row>
    <row r="928" spans="1:10" ht="30" customHeight="1" x14ac:dyDescent="0.25">
      <c r="A928" s="78"/>
      <c r="B928" s="78"/>
      <c r="C928" s="78"/>
      <c r="D928" s="78"/>
      <c r="E928" s="78"/>
      <c r="F928" s="78"/>
      <c r="G928" s="78"/>
      <c r="H928" s="78"/>
      <c r="I928" s="78"/>
      <c r="J928" s="78"/>
    </row>
    <row r="929" spans="1:10" ht="30" customHeight="1" x14ac:dyDescent="0.25">
      <c r="A929" s="78"/>
      <c r="B929" s="78"/>
      <c r="C929" s="78"/>
      <c r="D929" s="78"/>
      <c r="E929" s="78"/>
      <c r="F929" s="78"/>
      <c r="G929" s="78"/>
      <c r="H929" s="78"/>
      <c r="I929" s="78"/>
      <c r="J929" s="78"/>
    </row>
    <row r="930" spans="1:10" ht="30" customHeight="1" x14ac:dyDescent="0.25">
      <c r="A930" s="78"/>
      <c r="B930" s="78"/>
      <c r="C930" s="78"/>
      <c r="D930" s="78"/>
      <c r="E930" s="78"/>
      <c r="F930" s="78"/>
      <c r="G930" s="78"/>
      <c r="H930" s="78"/>
      <c r="I930" s="78"/>
      <c r="J930" s="78"/>
    </row>
    <row r="931" spans="1:10" ht="30" customHeight="1" x14ac:dyDescent="0.25">
      <c r="A931" s="78"/>
      <c r="B931" s="78"/>
      <c r="C931" s="78"/>
      <c r="D931" s="78"/>
      <c r="E931" s="78"/>
      <c r="F931" s="78"/>
      <c r="G931" s="78"/>
      <c r="H931" s="78"/>
      <c r="I931" s="78"/>
      <c r="J931" s="78"/>
    </row>
    <row r="932" spans="1:10" ht="30" customHeight="1" x14ac:dyDescent="0.25">
      <c r="A932" s="78"/>
      <c r="B932" s="78"/>
      <c r="C932" s="78"/>
      <c r="D932" s="78"/>
      <c r="E932" s="78"/>
      <c r="F932" s="78"/>
      <c r="G932" s="78"/>
      <c r="H932" s="78"/>
      <c r="I932" s="78"/>
      <c r="J932" s="78"/>
    </row>
    <row r="933" spans="1:10" ht="30" customHeight="1" x14ac:dyDescent="0.25">
      <c r="A933" s="78"/>
      <c r="B933" s="78"/>
      <c r="C933" s="78"/>
      <c r="D933" s="78"/>
      <c r="E933" s="78"/>
      <c r="F933" s="78"/>
      <c r="G933" s="78"/>
      <c r="H933" s="78"/>
      <c r="I933" s="78"/>
      <c r="J933" s="78"/>
    </row>
    <row r="934" spans="1:10" ht="30" customHeight="1" x14ac:dyDescent="0.25">
      <c r="A934" s="78"/>
      <c r="B934" s="78"/>
      <c r="C934" s="78"/>
      <c r="D934" s="78"/>
      <c r="E934" s="78"/>
      <c r="F934" s="78"/>
      <c r="G934" s="78"/>
      <c r="H934" s="78"/>
      <c r="I934" s="78"/>
      <c r="J934" s="78"/>
    </row>
    <row r="935" spans="1:10" ht="30" customHeight="1" x14ac:dyDescent="0.25">
      <c r="A935" s="78"/>
      <c r="B935" s="78"/>
      <c r="C935" s="78"/>
      <c r="D935" s="78"/>
      <c r="E935" s="78"/>
      <c r="F935" s="78"/>
      <c r="G935" s="78"/>
      <c r="H935" s="78"/>
      <c r="I935" s="78"/>
      <c r="J935" s="78"/>
    </row>
    <row r="936" spans="1:10" ht="30" customHeight="1" x14ac:dyDescent="0.25">
      <c r="A936" s="78"/>
      <c r="B936" s="78"/>
      <c r="C936" s="78"/>
      <c r="D936" s="78"/>
      <c r="E936" s="78"/>
      <c r="F936" s="78"/>
      <c r="G936" s="78"/>
      <c r="H936" s="78"/>
      <c r="I936" s="78"/>
      <c r="J936" s="78"/>
    </row>
    <row r="937" spans="1:10" ht="30" customHeight="1" x14ac:dyDescent="0.25">
      <c r="A937" s="78"/>
      <c r="B937" s="78"/>
      <c r="C937" s="78"/>
      <c r="D937" s="78"/>
      <c r="E937" s="78"/>
      <c r="F937" s="78"/>
      <c r="G937" s="78"/>
      <c r="H937" s="78"/>
      <c r="I937" s="78"/>
      <c r="J937" s="78"/>
    </row>
    <row r="938" spans="1:10" ht="30" customHeight="1" x14ac:dyDescent="0.25">
      <c r="A938" s="78"/>
      <c r="B938" s="78"/>
      <c r="C938" s="78"/>
      <c r="D938" s="78"/>
      <c r="E938" s="78"/>
      <c r="F938" s="78"/>
      <c r="G938" s="78"/>
      <c r="H938" s="78"/>
      <c r="I938" s="78"/>
      <c r="J938" s="78"/>
    </row>
    <row r="939" spans="1:10" ht="30" customHeight="1" x14ac:dyDescent="0.25">
      <c r="A939" s="78"/>
      <c r="B939" s="78"/>
      <c r="C939" s="78"/>
      <c r="D939" s="78"/>
      <c r="E939" s="78"/>
      <c r="F939" s="78"/>
      <c r="G939" s="78"/>
      <c r="H939" s="78"/>
      <c r="I939" s="78"/>
      <c r="J939" s="78"/>
    </row>
    <row r="940" spans="1:10" ht="30" customHeight="1" x14ac:dyDescent="0.25">
      <c r="A940" s="78"/>
      <c r="B940" s="78"/>
      <c r="C940" s="78"/>
      <c r="D940" s="78"/>
      <c r="E940" s="78"/>
      <c r="F940" s="78"/>
      <c r="G940" s="78"/>
      <c r="H940" s="78"/>
      <c r="I940" s="78"/>
      <c r="J940" s="78"/>
    </row>
    <row r="941" spans="1:10" ht="30" customHeight="1" x14ac:dyDescent="0.25">
      <c r="A941" s="78"/>
      <c r="B941" s="78"/>
      <c r="C941" s="78"/>
      <c r="D941" s="78"/>
      <c r="E941" s="78"/>
      <c r="F941" s="78"/>
      <c r="G941" s="78"/>
      <c r="H941" s="78"/>
      <c r="I941" s="78"/>
      <c r="J941" s="78"/>
    </row>
    <row r="942" spans="1:10" ht="30" customHeight="1" x14ac:dyDescent="0.25">
      <c r="A942" s="78"/>
      <c r="B942" s="78"/>
      <c r="C942" s="78"/>
      <c r="D942" s="78"/>
      <c r="E942" s="78"/>
      <c r="F942" s="78"/>
      <c r="G942" s="78"/>
      <c r="H942" s="78"/>
      <c r="I942" s="78"/>
      <c r="J942" s="78"/>
    </row>
    <row r="943" spans="1:10" ht="30" customHeight="1" x14ac:dyDescent="0.25">
      <c r="A943" s="78"/>
      <c r="B943" s="78"/>
      <c r="C943" s="78"/>
      <c r="D943" s="78"/>
      <c r="E943" s="78"/>
      <c r="F943" s="78"/>
      <c r="G943" s="78"/>
      <c r="H943" s="78"/>
      <c r="I943" s="78"/>
      <c r="J943" s="78"/>
    </row>
    <row r="944" spans="1:10" ht="30" customHeight="1" x14ac:dyDescent="0.25">
      <c r="A944" s="78"/>
      <c r="B944" s="78"/>
      <c r="C944" s="78"/>
      <c r="D944" s="78"/>
      <c r="E944" s="78"/>
      <c r="F944" s="78"/>
      <c r="G944" s="78"/>
      <c r="H944" s="78"/>
      <c r="I944" s="78"/>
      <c r="J944" s="78"/>
    </row>
    <row r="945" spans="1:10" ht="30" customHeight="1" x14ac:dyDescent="0.25">
      <c r="A945" s="78"/>
      <c r="B945" s="78"/>
      <c r="C945" s="78"/>
      <c r="D945" s="78"/>
      <c r="E945" s="78"/>
      <c r="F945" s="78"/>
      <c r="G945" s="78"/>
      <c r="H945" s="78"/>
      <c r="I945" s="78"/>
      <c r="J945" s="78"/>
    </row>
    <row r="946" spans="1:10" ht="30" customHeight="1" x14ac:dyDescent="0.25">
      <c r="A946" s="78"/>
      <c r="B946" s="78"/>
      <c r="C946" s="78"/>
      <c r="D946" s="78"/>
      <c r="E946" s="78"/>
      <c r="F946" s="78"/>
      <c r="G946" s="78"/>
      <c r="H946" s="78"/>
      <c r="I946" s="78"/>
      <c r="J946" s="78"/>
    </row>
    <row r="947" spans="1:10" ht="30" customHeight="1" x14ac:dyDescent="0.25">
      <c r="A947" s="78"/>
      <c r="B947" s="78"/>
      <c r="C947" s="78"/>
      <c r="D947" s="78"/>
      <c r="E947" s="78"/>
      <c r="F947" s="78"/>
      <c r="G947" s="78"/>
      <c r="H947" s="78"/>
      <c r="I947" s="78"/>
      <c r="J947" s="78"/>
    </row>
    <row r="948" spans="1:10" ht="30" customHeight="1" x14ac:dyDescent="0.25">
      <c r="A948" s="78"/>
      <c r="B948" s="78"/>
      <c r="C948" s="78"/>
      <c r="D948" s="78"/>
      <c r="E948" s="78"/>
      <c r="F948" s="78"/>
      <c r="G948" s="78"/>
      <c r="H948" s="78"/>
      <c r="I948" s="78"/>
      <c r="J948" s="78"/>
    </row>
    <row r="949" spans="1:10" ht="30" customHeight="1" x14ac:dyDescent="0.25">
      <c r="A949" s="78"/>
      <c r="B949" s="78"/>
      <c r="C949" s="78"/>
      <c r="D949" s="78"/>
      <c r="E949" s="78"/>
      <c r="F949" s="78"/>
      <c r="G949" s="78"/>
      <c r="H949" s="78"/>
      <c r="I949" s="78"/>
      <c r="J949" s="78"/>
    </row>
    <row r="950" spans="1:10" ht="30" customHeight="1" x14ac:dyDescent="0.25">
      <c r="A950" s="78"/>
      <c r="B950" s="78"/>
      <c r="C950" s="78"/>
      <c r="D950" s="78"/>
      <c r="E950" s="78"/>
      <c r="F950" s="78"/>
      <c r="G950" s="78"/>
      <c r="H950" s="78"/>
      <c r="I950" s="78"/>
      <c r="J950" s="78"/>
    </row>
    <row r="951" spans="1:10" ht="30" customHeight="1" x14ac:dyDescent="0.25">
      <c r="A951" s="78"/>
      <c r="B951" s="78"/>
      <c r="C951" s="78"/>
      <c r="D951" s="78"/>
      <c r="E951" s="78"/>
      <c r="F951" s="78"/>
      <c r="G951" s="78"/>
      <c r="H951" s="78"/>
      <c r="I951" s="78"/>
      <c r="J951" s="78"/>
    </row>
    <row r="952" spans="1:10" ht="30" customHeight="1" x14ac:dyDescent="0.25">
      <c r="A952" s="78"/>
      <c r="B952" s="78"/>
      <c r="C952" s="78"/>
      <c r="D952" s="78"/>
      <c r="E952" s="78"/>
      <c r="F952" s="78"/>
      <c r="G952" s="78"/>
      <c r="H952" s="78"/>
      <c r="I952" s="78"/>
      <c r="J952" s="78"/>
    </row>
    <row r="953" spans="1:10" ht="30" customHeight="1" x14ac:dyDescent="0.25">
      <c r="A953" s="78"/>
      <c r="B953" s="78"/>
      <c r="C953" s="78"/>
      <c r="D953" s="78"/>
      <c r="E953" s="78"/>
      <c r="F953" s="78"/>
      <c r="G953" s="78"/>
      <c r="H953" s="78"/>
      <c r="I953" s="78"/>
      <c r="J953" s="78"/>
    </row>
    <row r="954" spans="1:10" ht="30" customHeight="1" x14ac:dyDescent="0.25">
      <c r="A954" s="78"/>
      <c r="B954" s="78"/>
      <c r="C954" s="78"/>
      <c r="D954" s="78"/>
      <c r="E954" s="78"/>
      <c r="F954" s="78"/>
      <c r="G954" s="78"/>
      <c r="H954" s="78"/>
      <c r="I954" s="78"/>
      <c r="J954" s="78"/>
    </row>
    <row r="955" spans="1:10" ht="30" customHeight="1" x14ac:dyDescent="0.25">
      <c r="A955" s="78"/>
      <c r="B955" s="78"/>
      <c r="C955" s="78"/>
      <c r="D955" s="78"/>
      <c r="E955" s="78"/>
      <c r="F955" s="78"/>
      <c r="G955" s="78"/>
      <c r="H955" s="78"/>
      <c r="I955" s="78"/>
      <c r="J955" s="78"/>
    </row>
    <row r="956" spans="1:10" ht="30" customHeight="1" x14ac:dyDescent="0.25">
      <c r="A956" s="78"/>
      <c r="B956" s="78"/>
      <c r="C956" s="78"/>
      <c r="D956" s="78"/>
      <c r="E956" s="78"/>
      <c r="F956" s="78"/>
      <c r="G956" s="78"/>
      <c r="H956" s="78"/>
      <c r="I956" s="78"/>
      <c r="J956" s="78"/>
    </row>
    <row r="957" spans="1:10" ht="30" customHeight="1" x14ac:dyDescent="0.25">
      <c r="A957" s="78"/>
      <c r="B957" s="78"/>
      <c r="C957" s="78"/>
      <c r="D957" s="78"/>
      <c r="E957" s="78"/>
      <c r="F957" s="78"/>
      <c r="G957" s="78"/>
      <c r="H957" s="78"/>
      <c r="I957" s="78"/>
      <c r="J957" s="78"/>
    </row>
    <row r="958" spans="1:10" ht="30" customHeight="1" x14ac:dyDescent="0.25">
      <c r="A958" s="78"/>
      <c r="B958" s="78"/>
      <c r="C958" s="78"/>
      <c r="D958" s="78"/>
      <c r="E958" s="78"/>
      <c r="F958" s="78"/>
      <c r="G958" s="78"/>
      <c r="H958" s="78"/>
      <c r="I958" s="78"/>
      <c r="J958" s="78"/>
    </row>
    <row r="959" spans="1:10" ht="30" customHeight="1" x14ac:dyDescent="0.25">
      <c r="A959" s="78"/>
      <c r="B959" s="78"/>
      <c r="C959" s="78"/>
      <c r="D959" s="78"/>
      <c r="E959" s="78"/>
      <c r="F959" s="78"/>
      <c r="G959" s="78"/>
      <c r="H959" s="78"/>
      <c r="I959" s="78"/>
      <c r="J959" s="78"/>
    </row>
    <row r="960" spans="1:10" ht="30" customHeight="1" x14ac:dyDescent="0.25">
      <c r="A960" s="78"/>
      <c r="B960" s="78"/>
      <c r="C960" s="78"/>
      <c r="D960" s="78"/>
      <c r="E960" s="78"/>
      <c r="F960" s="78"/>
      <c r="G960" s="78"/>
      <c r="H960" s="78"/>
      <c r="I960" s="78"/>
      <c r="J960" s="78"/>
    </row>
    <row r="961" spans="1:10" ht="30" customHeight="1" x14ac:dyDescent="0.25">
      <c r="A961" s="78"/>
      <c r="B961" s="78"/>
      <c r="C961" s="78"/>
      <c r="D961" s="78"/>
      <c r="E961" s="78"/>
      <c r="F961" s="78"/>
      <c r="G961" s="78"/>
      <c r="H961" s="78"/>
      <c r="I961" s="78"/>
      <c r="J961" s="78"/>
    </row>
    <row r="962" spans="1:10" ht="30" customHeight="1" x14ac:dyDescent="0.25">
      <c r="A962" s="78"/>
      <c r="B962" s="78"/>
      <c r="C962" s="78"/>
      <c r="D962" s="78"/>
      <c r="E962" s="78"/>
      <c r="F962" s="78"/>
      <c r="G962" s="78"/>
      <c r="H962" s="78"/>
      <c r="I962" s="78"/>
      <c r="J962" s="78"/>
    </row>
    <row r="963" spans="1:10" ht="30" customHeight="1" x14ac:dyDescent="0.25">
      <c r="A963" s="78"/>
      <c r="B963" s="78"/>
      <c r="C963" s="78"/>
      <c r="D963" s="78"/>
      <c r="E963" s="78"/>
      <c r="F963" s="78"/>
      <c r="G963" s="78"/>
      <c r="H963" s="78"/>
      <c r="I963" s="78"/>
      <c r="J963" s="78"/>
    </row>
    <row r="964" spans="1:10" ht="30" customHeight="1" x14ac:dyDescent="0.25">
      <c r="A964" s="78"/>
      <c r="B964" s="78"/>
      <c r="C964" s="78"/>
      <c r="D964" s="78"/>
      <c r="E964" s="78"/>
      <c r="F964" s="78"/>
      <c r="G964" s="78"/>
      <c r="H964" s="78"/>
      <c r="I964" s="78"/>
      <c r="J964" s="78"/>
    </row>
    <row r="965" spans="1:10" ht="30" customHeight="1" x14ac:dyDescent="0.25">
      <c r="A965" s="78"/>
      <c r="B965" s="78"/>
      <c r="C965" s="78"/>
      <c r="D965" s="78"/>
      <c r="E965" s="78"/>
      <c r="F965" s="78"/>
      <c r="G965" s="78"/>
      <c r="H965" s="78"/>
      <c r="I965" s="78"/>
      <c r="J965" s="78"/>
    </row>
    <row r="966" spans="1:10" ht="30" customHeight="1" x14ac:dyDescent="0.25">
      <c r="A966" s="78"/>
      <c r="B966" s="78"/>
      <c r="C966" s="78"/>
      <c r="D966" s="78"/>
      <c r="E966" s="78"/>
      <c r="F966" s="78"/>
      <c r="G966" s="78"/>
      <c r="H966" s="78"/>
      <c r="I966" s="78"/>
      <c r="J966" s="78"/>
    </row>
    <row r="967" spans="1:10" ht="30" customHeight="1" x14ac:dyDescent="0.25">
      <c r="A967" s="78"/>
      <c r="B967" s="78"/>
      <c r="C967" s="78"/>
      <c r="D967" s="78"/>
      <c r="E967" s="78"/>
      <c r="F967" s="78"/>
      <c r="G967" s="78"/>
      <c r="H967" s="78"/>
      <c r="I967" s="78"/>
      <c r="J967" s="78"/>
    </row>
    <row r="968" spans="1:10" ht="30" customHeight="1" x14ac:dyDescent="0.25">
      <c r="A968" s="78"/>
      <c r="E968" s="78"/>
      <c r="F968" s="78"/>
      <c r="G968" s="78"/>
      <c r="H968" s="78"/>
      <c r="I968" s="78"/>
      <c r="J968" s="78"/>
    </row>
    <row r="969" spans="1:10" ht="30" customHeight="1" x14ac:dyDescent="0.25">
      <c r="A969" s="78"/>
      <c r="E969" s="78"/>
      <c r="F969" s="78"/>
      <c r="J969" s="78"/>
    </row>
    <row r="970" spans="1:10" ht="30" customHeight="1" x14ac:dyDescent="0.25">
      <c r="A970" s="78"/>
      <c r="F970" s="78"/>
      <c r="J970" s="78"/>
    </row>
    <row r="971" spans="1:10" ht="30" customHeight="1" x14ac:dyDescent="0.25">
      <c r="A971" s="78"/>
      <c r="J971" s="78"/>
    </row>
    <row r="972" spans="1:10" ht="30" customHeight="1" x14ac:dyDescent="0.25">
      <c r="A972" s="78"/>
      <c r="J972" s="78"/>
    </row>
    <row r="973" spans="1:10" ht="30" customHeight="1" x14ac:dyDescent="0.25">
      <c r="A973" s="78"/>
      <c r="J973" s="78"/>
    </row>
    <row r="974" spans="1:10" ht="30" customHeight="1" x14ac:dyDescent="0.25">
      <c r="A974" s="78"/>
      <c r="J974" s="78"/>
    </row>
    <row r="975" spans="1:10" ht="30" customHeight="1" x14ac:dyDescent="0.25">
      <c r="A975" s="78"/>
      <c r="J975" s="78"/>
    </row>
    <row r="976" spans="1:10" ht="30" customHeight="1" x14ac:dyDescent="0.25">
      <c r="A976" s="78"/>
      <c r="J976" s="78"/>
    </row>
    <row r="977" spans="1:10" ht="30" customHeight="1" x14ac:dyDescent="0.25">
      <c r="A977" s="78"/>
      <c r="J977" s="78"/>
    </row>
    <row r="978" spans="1:10" ht="30" customHeight="1" x14ac:dyDescent="0.25">
      <c r="A978" s="78"/>
      <c r="J978" s="78"/>
    </row>
    <row r="979" spans="1:10" ht="30" customHeight="1" x14ac:dyDescent="0.25">
      <c r="A979" s="78"/>
      <c r="J979" s="78"/>
    </row>
    <row r="980" spans="1:10" ht="30" customHeight="1" x14ac:dyDescent="0.25">
      <c r="A980" s="78"/>
      <c r="J980" s="78"/>
    </row>
    <row r="981" spans="1:10" ht="30" customHeight="1" x14ac:dyDescent="0.25">
      <c r="A981" s="78"/>
      <c r="J981" s="78"/>
    </row>
    <row r="982" spans="1:10" ht="30" customHeight="1" x14ac:dyDescent="0.25">
      <c r="A982" s="78"/>
      <c r="J982" s="78"/>
    </row>
    <row r="983" spans="1:10" ht="30" customHeight="1" x14ac:dyDescent="0.25">
      <c r="A983" s="78"/>
      <c r="J983" s="78"/>
    </row>
    <row r="984" spans="1:10" ht="30" customHeight="1" x14ac:dyDescent="0.25">
      <c r="A984" s="78"/>
      <c r="J984" s="78"/>
    </row>
    <row r="985" spans="1:10" ht="30" customHeight="1" x14ac:dyDescent="0.25">
      <c r="A985" s="78"/>
      <c r="J985" s="78"/>
    </row>
    <row r="986" spans="1:10" ht="30" customHeight="1" x14ac:dyDescent="0.25">
      <c r="A986" s="78"/>
      <c r="J986" s="78"/>
    </row>
    <row r="987" spans="1:10" ht="30" customHeight="1" x14ac:dyDescent="0.25">
      <c r="A987" s="78"/>
      <c r="J987" s="78"/>
    </row>
    <row r="988" spans="1:10" ht="30" customHeight="1" x14ac:dyDescent="0.25">
      <c r="A988" s="78"/>
      <c r="J988" s="78"/>
    </row>
    <row r="989" spans="1:10" ht="30" customHeight="1" x14ac:dyDescent="0.25">
      <c r="A989" s="78"/>
      <c r="J989" s="78"/>
    </row>
    <row r="990" spans="1:10" ht="30" customHeight="1" x14ac:dyDescent="0.25">
      <c r="A990" s="78"/>
      <c r="J990" s="78"/>
    </row>
    <row r="991" spans="1:10" ht="30" customHeight="1" x14ac:dyDescent="0.25">
      <c r="A991" s="78"/>
      <c r="J991" s="78"/>
    </row>
    <row r="992" spans="1:10" ht="30" customHeight="1" x14ac:dyDescent="0.25">
      <c r="A992" s="78"/>
      <c r="J992" s="78"/>
    </row>
    <row r="993" spans="1:10" ht="30" customHeight="1" x14ac:dyDescent="0.25">
      <c r="A993" s="78"/>
      <c r="J993" s="78"/>
    </row>
    <row r="994" spans="1:10" ht="30" customHeight="1" x14ac:dyDescent="0.25">
      <c r="A994" s="78"/>
      <c r="J994" s="78"/>
    </row>
    <row r="995" spans="1:10" ht="30" customHeight="1" x14ac:dyDescent="0.25">
      <c r="A995" s="78"/>
      <c r="J995" s="78"/>
    </row>
    <row r="996" spans="1:10" ht="30" customHeight="1" x14ac:dyDescent="0.25">
      <c r="A996" s="78"/>
      <c r="J996" s="78"/>
    </row>
    <row r="997" spans="1:10" ht="30" customHeight="1" x14ac:dyDescent="0.25">
      <c r="A997" s="78"/>
      <c r="J997" s="78"/>
    </row>
    <row r="998" spans="1:10" ht="30" customHeight="1" x14ac:dyDescent="0.25">
      <c r="A998" s="78"/>
      <c r="J998" s="78"/>
    </row>
    <row r="999" spans="1:10" ht="30" customHeight="1" x14ac:dyDescent="0.25">
      <c r="A999" s="78"/>
      <c r="J999" s="78"/>
    </row>
    <row r="1000" spans="1:10" ht="30" customHeight="1" x14ac:dyDescent="0.25">
      <c r="A1000" s="78"/>
      <c r="J1000" s="78"/>
    </row>
    <row r="1001" spans="1:10" x14ac:dyDescent="0.25">
      <c r="A1001" s="78"/>
      <c r="J1001" s="78"/>
    </row>
    <row r="1002" spans="1:10" x14ac:dyDescent="0.25">
      <c r="A1002" s="78"/>
      <c r="J1002" s="78"/>
    </row>
    <row r="1003" spans="1:10" x14ac:dyDescent="0.25">
      <c r="A1003" s="78"/>
      <c r="J1003" s="78"/>
    </row>
    <row r="1004" spans="1:10" x14ac:dyDescent="0.25">
      <c r="A1004" s="78"/>
      <c r="J1004" s="78"/>
    </row>
    <row r="1005" spans="1:10" x14ac:dyDescent="0.25">
      <c r="A1005" s="78"/>
      <c r="J1005" s="78"/>
    </row>
    <row r="1006" spans="1:10" x14ac:dyDescent="0.25">
      <c r="A1006" s="78"/>
      <c r="J1006" s="78"/>
    </row>
    <row r="1007" spans="1:10" x14ac:dyDescent="0.25">
      <c r="J1007" s="78"/>
    </row>
  </sheetData>
  <sheetProtection insertRows="0" deleteRows="0" selectLockedCells="1"/>
  <mergeCells count="3">
    <mergeCell ref="B1:J4"/>
    <mergeCell ref="B6:C7"/>
    <mergeCell ref="E6:F7"/>
  </mergeCells>
  <phoneticPr fontId="16" type="noConversion"/>
  <pageMargins left="0.7" right="0.7" top="0.78740157499999996" bottom="0.78740157499999996" header="0.3" footer="0.3"/>
  <drawing r:id="rId1"/>
  <tableParts count="2">
    <tablePart r:id="rId2"/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6F7B5-D624-4DD8-BA55-44EC860B6359}">
  <sheetPr codeName="Tabelle9"/>
  <dimension ref="A1:D28"/>
  <sheetViews>
    <sheetView zoomScaleNormal="100" workbookViewId="0">
      <selection activeCell="A2" sqref="A2"/>
    </sheetView>
  </sheetViews>
  <sheetFormatPr baseColWidth="10" defaultRowHeight="15" x14ac:dyDescent="0.25"/>
  <cols>
    <col min="1" max="1" width="9.7109375" bestFit="1" customWidth="1"/>
    <col min="2" max="2" width="14.28515625" bestFit="1" customWidth="1"/>
    <col min="3" max="3" width="12" bestFit="1" customWidth="1"/>
    <col min="4" max="4" width="16.28515625" bestFit="1" customWidth="1"/>
  </cols>
  <sheetData>
    <row r="1" spans="1:4" x14ac:dyDescent="0.25">
      <c r="A1" t="s">
        <v>18</v>
      </c>
      <c r="B1" t="s">
        <v>19</v>
      </c>
      <c r="C1" t="s">
        <v>20</v>
      </c>
      <c r="D1" t="s">
        <v>21</v>
      </c>
    </row>
    <row r="2" spans="1:4" x14ac:dyDescent="0.25">
      <c r="A2" t="s">
        <v>22</v>
      </c>
      <c r="B2" t="s">
        <v>272</v>
      </c>
      <c r="C2" t="s">
        <v>273</v>
      </c>
      <c r="D2" t="s">
        <v>274</v>
      </c>
    </row>
    <row r="3" spans="1:4" x14ac:dyDescent="0.25">
      <c r="A3" t="s">
        <v>23</v>
      </c>
      <c r="B3" t="s">
        <v>289</v>
      </c>
      <c r="C3" t="s">
        <v>290</v>
      </c>
      <c r="D3" t="s">
        <v>291</v>
      </c>
    </row>
    <row r="4" spans="1:4" x14ac:dyDescent="0.25">
      <c r="A4" t="s">
        <v>24</v>
      </c>
      <c r="B4" t="s">
        <v>292</v>
      </c>
      <c r="C4" t="s">
        <v>293</v>
      </c>
      <c r="D4" t="s">
        <v>294</v>
      </c>
    </row>
    <row r="5" spans="1:4" x14ac:dyDescent="0.25">
      <c r="A5" t="s">
        <v>25</v>
      </c>
      <c r="B5" t="s">
        <v>295</v>
      </c>
      <c r="C5" t="s">
        <v>296</v>
      </c>
      <c r="D5" t="s">
        <v>276</v>
      </c>
    </row>
    <row r="6" spans="1:4" x14ac:dyDescent="0.25">
      <c r="A6" t="s">
        <v>26</v>
      </c>
      <c r="B6" t="s">
        <v>297</v>
      </c>
      <c r="C6" t="s">
        <v>298</v>
      </c>
      <c r="D6" t="s">
        <v>299</v>
      </c>
    </row>
    <row r="7" spans="1:4" x14ac:dyDescent="0.25">
      <c r="A7" t="s">
        <v>27</v>
      </c>
      <c r="B7" t="s">
        <v>300</v>
      </c>
      <c r="C7" t="s">
        <v>301</v>
      </c>
      <c r="D7" t="s">
        <v>276</v>
      </c>
    </row>
    <row r="8" spans="1:4" x14ac:dyDescent="0.25">
      <c r="A8" t="s">
        <v>28</v>
      </c>
      <c r="B8" t="s">
        <v>302</v>
      </c>
      <c r="C8" t="s">
        <v>303</v>
      </c>
      <c r="D8" t="s">
        <v>304</v>
      </c>
    </row>
    <row r="9" spans="1:4" x14ac:dyDescent="0.25">
      <c r="A9" t="s">
        <v>29</v>
      </c>
      <c r="B9" t="s">
        <v>305</v>
      </c>
      <c r="C9" t="s">
        <v>306</v>
      </c>
      <c r="D9" t="s">
        <v>270</v>
      </c>
    </row>
    <row r="10" spans="1:4" x14ac:dyDescent="0.25">
      <c r="A10" t="s">
        <v>30</v>
      </c>
      <c r="B10" t="s">
        <v>307</v>
      </c>
      <c r="C10" t="s">
        <v>308</v>
      </c>
      <c r="D10" t="s">
        <v>309</v>
      </c>
    </row>
    <row r="11" spans="1:4" x14ac:dyDescent="0.25">
      <c r="A11" t="s">
        <v>31</v>
      </c>
      <c r="B11" t="s">
        <v>310</v>
      </c>
      <c r="C11" t="s">
        <v>311</v>
      </c>
      <c r="D11" t="s">
        <v>312</v>
      </c>
    </row>
    <row r="12" spans="1:4" x14ac:dyDescent="0.25">
      <c r="A12" t="s">
        <v>25</v>
      </c>
      <c r="B12" t="s">
        <v>295</v>
      </c>
      <c r="C12" t="s">
        <v>296</v>
      </c>
      <c r="D12" t="s">
        <v>276</v>
      </c>
    </row>
    <row r="13" spans="1:4" x14ac:dyDescent="0.25">
      <c r="A13" t="s">
        <v>32</v>
      </c>
      <c r="B13" t="s">
        <v>228</v>
      </c>
      <c r="C13" t="s">
        <v>229</v>
      </c>
      <c r="D13" t="s">
        <v>230</v>
      </c>
    </row>
    <row r="14" spans="1:4" x14ac:dyDescent="0.25">
      <c r="A14" t="s">
        <v>33</v>
      </c>
      <c r="B14" t="s">
        <v>313</v>
      </c>
      <c r="C14" t="s">
        <v>314</v>
      </c>
      <c r="D14" t="s">
        <v>231</v>
      </c>
    </row>
    <row r="15" spans="1:4" x14ac:dyDescent="0.25">
      <c r="A15" t="s">
        <v>34</v>
      </c>
      <c r="B15" t="s">
        <v>315</v>
      </c>
      <c r="C15" t="s">
        <v>316</v>
      </c>
      <c r="D15" t="s">
        <v>249</v>
      </c>
    </row>
    <row r="16" spans="1:4" x14ac:dyDescent="0.25">
      <c r="A16" t="s">
        <v>35</v>
      </c>
      <c r="B16" t="s">
        <v>317</v>
      </c>
      <c r="C16" t="s">
        <v>318</v>
      </c>
      <c r="D16" t="s">
        <v>319</v>
      </c>
    </row>
    <row r="17" spans="1:4" x14ac:dyDescent="0.25">
      <c r="A17" t="s">
        <v>36</v>
      </c>
      <c r="B17" t="s">
        <v>320</v>
      </c>
      <c r="C17" t="s">
        <v>321</v>
      </c>
      <c r="D17" t="s">
        <v>322</v>
      </c>
    </row>
    <row r="18" spans="1:4" x14ac:dyDescent="0.25">
      <c r="A18" t="s">
        <v>37</v>
      </c>
      <c r="B18" t="s">
        <v>232</v>
      </c>
      <c r="C18" t="s">
        <v>233</v>
      </c>
      <c r="D18" t="s">
        <v>234</v>
      </c>
    </row>
    <row r="19" spans="1:4" x14ac:dyDescent="0.25">
      <c r="A19" t="s">
        <v>38</v>
      </c>
      <c r="B19" t="s">
        <v>235</v>
      </c>
      <c r="C19" t="s">
        <v>236</v>
      </c>
      <c r="D19" t="s">
        <v>237</v>
      </c>
    </row>
    <row r="20" spans="1:4" x14ac:dyDescent="0.25">
      <c r="A20" t="s">
        <v>39</v>
      </c>
      <c r="B20" t="s">
        <v>323</v>
      </c>
      <c r="C20" t="s">
        <v>318</v>
      </c>
      <c r="D20" t="s">
        <v>248</v>
      </c>
    </row>
    <row r="21" spans="1:4" x14ac:dyDescent="0.25">
      <c r="A21" t="s">
        <v>40</v>
      </c>
      <c r="B21" t="s">
        <v>238</v>
      </c>
      <c r="C21" t="s">
        <v>239</v>
      </c>
      <c r="D21" t="s">
        <v>226</v>
      </c>
    </row>
    <row r="22" spans="1:4" x14ac:dyDescent="0.25">
      <c r="A22" t="s">
        <v>41</v>
      </c>
      <c r="B22" t="s">
        <v>324</v>
      </c>
      <c r="C22" t="s">
        <v>325</v>
      </c>
      <c r="D22" t="s">
        <v>326</v>
      </c>
    </row>
    <row r="23" spans="1:4" x14ac:dyDescent="0.25">
      <c r="A23" t="s">
        <v>42</v>
      </c>
      <c r="B23" t="s">
        <v>240</v>
      </c>
      <c r="C23" t="s">
        <v>241</v>
      </c>
      <c r="D23" t="s">
        <v>227</v>
      </c>
    </row>
    <row r="24" spans="1:4" x14ac:dyDescent="0.25">
      <c r="A24" t="s">
        <v>153</v>
      </c>
      <c r="B24" t="s">
        <v>327</v>
      </c>
      <c r="C24" t="s">
        <v>328</v>
      </c>
      <c r="D24" t="s">
        <v>329</v>
      </c>
    </row>
    <row r="25" spans="1:4" x14ac:dyDescent="0.25">
      <c r="A25" t="s">
        <v>43</v>
      </c>
      <c r="B25" t="s">
        <v>330</v>
      </c>
      <c r="C25" t="s">
        <v>331</v>
      </c>
      <c r="D25" t="s">
        <v>332</v>
      </c>
    </row>
    <row r="26" spans="1:4" x14ac:dyDescent="0.25">
      <c r="A26" t="s">
        <v>44</v>
      </c>
      <c r="B26" t="s">
        <v>333</v>
      </c>
      <c r="C26" t="s">
        <v>334</v>
      </c>
      <c r="D26" t="s">
        <v>335</v>
      </c>
    </row>
    <row r="27" spans="1:4" x14ac:dyDescent="0.25">
      <c r="A27" t="s">
        <v>45</v>
      </c>
      <c r="B27" t="s">
        <v>336</v>
      </c>
      <c r="C27" t="s">
        <v>337</v>
      </c>
      <c r="D27" t="s">
        <v>275</v>
      </c>
    </row>
    <row r="28" spans="1:4" x14ac:dyDescent="0.25">
      <c r="A28" t="s">
        <v>46</v>
      </c>
      <c r="B28" t="s">
        <v>271</v>
      </c>
      <c r="C28" t="s">
        <v>250</v>
      </c>
      <c r="D28" t="s">
        <v>338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82FF4-CAA8-4768-A6D4-6529EFE08520}">
  <sheetPr codeName="Tabelle13"/>
  <dimension ref="A1:AV1000"/>
  <sheetViews>
    <sheetView showRowColHeaders="0" zoomScaleNormal="100" workbookViewId="0">
      <pane ySplit="4" topLeftCell="A5" activePane="bottomLeft" state="frozen"/>
      <selection pane="bottomLeft"/>
    </sheetView>
  </sheetViews>
  <sheetFormatPr baseColWidth="10" defaultColWidth="5.7109375" defaultRowHeight="15" customHeight="1" x14ac:dyDescent="0.25"/>
  <cols>
    <col min="1" max="1" width="10" customWidth="1"/>
  </cols>
  <sheetData>
    <row r="1" spans="1:48" ht="17.25" customHeight="1" x14ac:dyDescent="0.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5"/>
      <c r="AG1" s="5"/>
      <c r="AH1" s="5"/>
      <c r="AI1" s="5"/>
      <c r="AJ1" s="5"/>
      <c r="AK1" s="5"/>
      <c r="AL1" s="2"/>
      <c r="AM1" s="2"/>
      <c r="AN1" s="2"/>
      <c r="AO1" s="3"/>
      <c r="AP1" s="3"/>
      <c r="AQ1" s="3"/>
      <c r="AR1" s="3"/>
      <c r="AS1" s="3"/>
      <c r="AT1" s="3"/>
      <c r="AU1" s="2"/>
      <c r="AV1" s="2"/>
    </row>
    <row r="2" spans="1:48" ht="17.25" customHeight="1" x14ac:dyDescent="0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5"/>
      <c r="AE2" s="141">
        <f>Daten!B4</f>
        <v>0</v>
      </c>
      <c r="AF2" s="141"/>
      <c r="AG2" s="141"/>
      <c r="AH2" s="5"/>
      <c r="AI2" s="5"/>
      <c r="AJ2" s="140">
        <f>Daten!B6</f>
        <v>0</v>
      </c>
      <c r="AK2" s="140"/>
      <c r="AL2" s="140"/>
      <c r="AM2" s="4"/>
      <c r="AN2" s="4"/>
      <c r="AO2" s="137">
        <f>Daten!B8</f>
        <v>0</v>
      </c>
      <c r="AP2" s="137"/>
      <c r="AQ2" s="137"/>
      <c r="AR2" s="137"/>
      <c r="AS2" s="137"/>
      <c r="AT2" s="137"/>
      <c r="AU2" s="2"/>
      <c r="AV2" s="2"/>
    </row>
    <row r="3" spans="1:48" ht="17.25" customHeight="1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141"/>
      <c r="AF3" s="141"/>
      <c r="AG3" s="141"/>
      <c r="AH3" s="5"/>
      <c r="AI3" s="5"/>
      <c r="AJ3" s="140"/>
      <c r="AK3" s="140"/>
      <c r="AL3" s="140"/>
      <c r="AM3" s="4"/>
      <c r="AN3" s="4"/>
      <c r="AO3" s="137"/>
      <c r="AP3" s="137"/>
      <c r="AQ3" s="137"/>
      <c r="AR3" s="137"/>
      <c r="AS3" s="137"/>
      <c r="AT3" s="137"/>
      <c r="AU3" s="2"/>
      <c r="AV3" s="2"/>
    </row>
    <row r="4" spans="1:48" ht="17.2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22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1:48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1:48" ht="1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1:48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1:48" ht="15" customHeight="1" x14ac:dyDescent="0.25">
      <c r="A9" s="1"/>
      <c r="B9" s="1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23"/>
      <c r="AI9" s="23"/>
      <c r="AJ9" s="23"/>
      <c r="AK9" s="23"/>
      <c r="AL9" s="23"/>
      <c r="AM9" s="23"/>
      <c r="AN9" s="23"/>
      <c r="AO9" s="1"/>
      <c r="AP9" s="1"/>
      <c r="AQ9" s="1"/>
      <c r="AR9" s="1"/>
      <c r="AS9" s="1"/>
      <c r="AT9" s="1"/>
      <c r="AU9" s="1"/>
      <c r="AV9" s="1"/>
    </row>
    <row r="10" spans="1:48" ht="15" customHeight="1" x14ac:dyDescent="0.25">
      <c r="A10" s="1"/>
      <c r="B10" s="1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23"/>
      <c r="AM10" s="23"/>
      <c r="AN10" s="23"/>
      <c r="AO10" s="23"/>
      <c r="AP10" s="23"/>
      <c r="AQ10" s="23"/>
      <c r="AR10" s="23"/>
      <c r="AS10" s="1"/>
      <c r="AT10" s="1"/>
      <c r="AU10" s="1"/>
      <c r="AV10" s="1"/>
    </row>
    <row r="11" spans="1:48" ht="15" customHeight="1" x14ac:dyDescent="0.25">
      <c r="A11" s="1"/>
      <c r="B11" s="1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1"/>
      <c r="O11" s="1"/>
      <c r="P11" s="1"/>
      <c r="Q11" s="66"/>
      <c r="R11" s="66"/>
      <c r="S11" s="66"/>
      <c r="T11" s="66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23"/>
      <c r="AM11" s="23"/>
      <c r="AN11" s="23"/>
      <c r="AO11" s="23"/>
      <c r="AP11" s="23"/>
      <c r="AQ11" s="23"/>
      <c r="AR11" s="23"/>
      <c r="AS11" s="1"/>
      <c r="AT11" s="1"/>
      <c r="AU11" s="1"/>
      <c r="AV11" s="1"/>
    </row>
    <row r="12" spans="1:48" ht="15" customHeight="1" x14ac:dyDescent="0.25">
      <c r="A12" s="1"/>
      <c r="B12" s="1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7"/>
      <c r="O12" s="67"/>
      <c r="P12" s="67"/>
      <c r="Q12" s="66"/>
      <c r="R12" s="66"/>
      <c r="S12" s="66"/>
      <c r="T12" s="66"/>
      <c r="U12" s="1"/>
      <c r="V12" s="1"/>
      <c r="W12" s="1"/>
      <c r="X12" s="1"/>
      <c r="Y12" s="1"/>
      <c r="Z12" s="188" t="e" vm="2">
        <f ca="1">_xlfn.IMAGE("https://api.qrserver.com/v1/create-qr-code/?size=1000x1000&amp;data=&lt;"&amp;Daten!W24&amp;"&gt;")</f>
        <v>#NAME?</v>
      </c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"/>
      <c r="AU12" s="1"/>
      <c r="AV12" s="1"/>
    </row>
    <row r="13" spans="1:48" ht="15" customHeight="1" x14ac:dyDescent="0.25">
      <c r="A13" s="1"/>
      <c r="B13" s="1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1"/>
      <c r="O13" s="1"/>
      <c r="P13" s="1"/>
      <c r="Q13" s="66"/>
      <c r="R13" s="66"/>
      <c r="S13" s="66"/>
      <c r="T13" s="66"/>
      <c r="U13" s="33"/>
      <c r="V13" s="1"/>
      <c r="W13" s="1"/>
      <c r="X13" s="1"/>
      <c r="Y13" s="1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"/>
      <c r="AU13" s="1"/>
      <c r="AV13" s="1"/>
    </row>
    <row r="14" spans="1:48" ht="1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"/>
      <c r="AU14" s="1"/>
      <c r="AV14" s="1"/>
    </row>
    <row r="15" spans="1:48" ht="15" customHeight="1" x14ac:dyDescent="0.25">
      <c r="A15" s="1"/>
      <c r="B15" s="1"/>
      <c r="C15" s="189" t="s">
        <v>195</v>
      </c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"/>
      <c r="AU15" s="1"/>
      <c r="AV15" s="1"/>
    </row>
    <row r="16" spans="1:48" ht="15" customHeight="1" x14ac:dyDescent="0.25">
      <c r="A16" s="1"/>
      <c r="B16" s="1"/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"/>
      <c r="AU16" s="1"/>
      <c r="AV16" s="1"/>
    </row>
    <row r="17" spans="1:48" ht="15" customHeight="1" x14ac:dyDescent="0.25">
      <c r="A17" s="1"/>
      <c r="B17" s="1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"/>
      <c r="AU17" s="1"/>
      <c r="AV17" s="1"/>
    </row>
    <row r="18" spans="1:48" ht="15" customHeight="1" x14ac:dyDescent="0.25">
      <c r="A18" s="1"/>
      <c r="B18" s="1"/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"/>
      <c r="AU18" s="1"/>
      <c r="AV18" s="1"/>
    </row>
    <row r="19" spans="1:48" ht="15" customHeight="1" x14ac:dyDescent="0.25">
      <c r="A19" s="1"/>
      <c r="B19" s="1"/>
      <c r="C19" s="190" t="s">
        <v>196</v>
      </c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"/>
      <c r="AU19" s="1"/>
      <c r="AV19" s="1"/>
    </row>
    <row r="20" spans="1:48" ht="15" customHeight="1" x14ac:dyDescent="0.25">
      <c r="A20" s="1"/>
      <c r="B20" s="1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"/>
      <c r="AU20" s="1"/>
      <c r="AV20" s="1"/>
    </row>
    <row r="21" spans="1:48" ht="1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"/>
      <c r="AU21" s="1"/>
      <c r="AV21" s="1"/>
    </row>
    <row r="22" spans="1:48" ht="15" customHeight="1" x14ac:dyDescent="0.25">
      <c r="A22" s="1"/>
      <c r="B22" s="1"/>
      <c r="C22" s="1"/>
      <c r="D22" s="1"/>
      <c r="E22" s="191" t="s">
        <v>197</v>
      </c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"/>
      <c r="Q22" s="1"/>
      <c r="R22" s="1"/>
      <c r="S22" s="1"/>
      <c r="T22" s="1"/>
      <c r="U22" s="1"/>
      <c r="V22" s="1"/>
      <c r="W22" s="1"/>
      <c r="X22" s="1"/>
      <c r="Y22" s="1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"/>
      <c r="AU22" s="1"/>
      <c r="AV22" s="1"/>
    </row>
    <row r="23" spans="1:48" ht="15" customHeight="1" x14ac:dyDescent="0.25">
      <c r="A23" s="1"/>
      <c r="B23" s="1"/>
      <c r="C23" s="1"/>
      <c r="D23" s="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"/>
      <c r="Q23" s="1"/>
      <c r="R23" s="1"/>
      <c r="S23" s="1"/>
      <c r="T23" s="1"/>
      <c r="U23" s="1"/>
      <c r="V23" s="1"/>
      <c r="W23" s="1"/>
      <c r="X23" s="1"/>
      <c r="Y23" s="1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"/>
      <c r="AU23" s="1"/>
      <c r="AV23" s="1"/>
    </row>
    <row r="24" spans="1:48" ht="1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"/>
      <c r="AU24" s="1"/>
      <c r="AV24" s="1"/>
    </row>
    <row r="25" spans="1:48" ht="1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"/>
      <c r="AU25" s="1"/>
      <c r="AV25" s="1"/>
    </row>
    <row r="26" spans="1:48" ht="15" customHeight="1" x14ac:dyDescent="0.25">
      <c r="A26" s="1"/>
      <c r="B26" s="1"/>
      <c r="C26" s="1"/>
      <c r="D26" s="1"/>
      <c r="E26" s="191" t="s">
        <v>198</v>
      </c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"/>
      <c r="Q26" s="1"/>
      <c r="R26" s="1"/>
      <c r="S26" s="1"/>
      <c r="T26" s="1"/>
      <c r="U26" s="1"/>
      <c r="V26" s="1"/>
      <c r="W26" s="1"/>
      <c r="X26" s="1"/>
      <c r="Y26" s="1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"/>
      <c r="AU26" s="1"/>
      <c r="AV26" s="1"/>
    </row>
    <row r="27" spans="1:48" ht="15" customHeight="1" x14ac:dyDescent="0.25">
      <c r="A27" s="1"/>
      <c r="B27" s="1"/>
      <c r="C27" s="1"/>
      <c r="D27" s="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"/>
      <c r="Q27" s="1"/>
      <c r="R27" s="1"/>
      <c r="S27" s="1"/>
      <c r="T27" s="1"/>
      <c r="U27" s="1"/>
      <c r="V27" s="1"/>
      <c r="W27" s="1"/>
      <c r="X27" s="1"/>
      <c r="Y27" s="1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"/>
      <c r="AU27" s="1"/>
      <c r="AV27" s="1"/>
    </row>
    <row r="28" spans="1:48" ht="1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63"/>
      <c r="W28" s="63"/>
      <c r="X28" s="63"/>
      <c r="Y28" s="1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"/>
      <c r="AU28" s="1"/>
      <c r="AV28" s="1"/>
    </row>
    <row r="29" spans="1:48" ht="1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63"/>
      <c r="W29" s="63"/>
      <c r="X29" s="63"/>
      <c r="Y29" s="1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"/>
      <c r="AU29" s="1"/>
      <c r="AV29" s="1"/>
    </row>
    <row r="30" spans="1:48" ht="15" customHeight="1" x14ac:dyDescent="0.25">
      <c r="A30" s="1"/>
      <c r="B30" s="1"/>
      <c r="C30" s="1"/>
      <c r="D30" s="1"/>
      <c r="E30" s="191" t="s">
        <v>199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"/>
      <c r="Q30" s="1"/>
      <c r="R30" s="1"/>
      <c r="S30" s="1"/>
      <c r="T30" s="1"/>
      <c r="U30" s="1"/>
      <c r="V30" s="63"/>
      <c r="W30" s="63"/>
      <c r="X30" s="63"/>
      <c r="Y30" s="1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"/>
      <c r="AU30" s="1"/>
      <c r="AV30" s="1"/>
    </row>
    <row r="31" spans="1:48" ht="15" customHeight="1" x14ac:dyDescent="0.25">
      <c r="A31" s="1"/>
      <c r="B31" s="1"/>
      <c r="C31" s="1"/>
      <c r="D31" s="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"/>
      <c r="Q31" s="1"/>
      <c r="R31" s="1"/>
      <c r="S31" s="1"/>
      <c r="T31" s="1"/>
      <c r="U31" s="1"/>
      <c r="V31" s="28"/>
      <c r="W31" s="28"/>
      <c r="X31" s="28"/>
      <c r="Y31" s="1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"/>
      <c r="AU31" s="1"/>
      <c r="AV31" s="1"/>
    </row>
    <row r="32" spans="1:48" ht="1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"/>
      <c r="AU32" s="1"/>
      <c r="AV32" s="1"/>
    </row>
    <row r="33" spans="1:48" ht="1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"/>
      <c r="AU33" s="1"/>
      <c r="AV33" s="1"/>
    </row>
    <row r="34" spans="1:48" ht="15" customHeight="1" x14ac:dyDescent="0.25">
      <c r="A34" s="1"/>
      <c r="B34" s="1"/>
      <c r="C34" s="1"/>
      <c r="D34" s="1"/>
      <c r="E34" s="191" t="s">
        <v>200</v>
      </c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"/>
      <c r="Q34" s="1"/>
      <c r="R34" s="1"/>
      <c r="S34" s="1"/>
      <c r="T34" s="1"/>
      <c r="U34" s="1"/>
      <c r="V34" s="1"/>
      <c r="W34" s="1"/>
      <c r="X34" s="1"/>
      <c r="Y34" s="1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"/>
      <c r="AU34" s="1"/>
      <c r="AV34" s="1"/>
    </row>
    <row r="35" spans="1:48" ht="15" customHeight="1" x14ac:dyDescent="0.25">
      <c r="A35" s="1"/>
      <c r="B35" s="1"/>
      <c r="C35" s="1"/>
      <c r="D35" s="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"/>
      <c r="Q35" s="1"/>
      <c r="R35" s="1"/>
      <c r="S35" s="1"/>
      <c r="T35" s="1"/>
      <c r="U35" s="1"/>
      <c r="V35" s="1"/>
      <c r="W35" s="1"/>
      <c r="X35" s="1"/>
      <c r="Y35" s="1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"/>
      <c r="AU35" s="1"/>
      <c r="AV35" s="1"/>
    </row>
    <row r="36" spans="1:48" ht="1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"/>
      <c r="AU36" s="1"/>
      <c r="AV36" s="1"/>
    </row>
    <row r="37" spans="1:48" ht="1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"/>
      <c r="AU37" s="1"/>
      <c r="AV37" s="1"/>
    </row>
    <row r="38" spans="1:48" ht="15" customHeight="1" x14ac:dyDescent="0.25">
      <c r="A38" s="1"/>
      <c r="B38" s="1"/>
      <c r="C38" s="1"/>
      <c r="D38" s="1"/>
      <c r="E38" s="191" t="s">
        <v>201</v>
      </c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"/>
      <c r="Q38" s="1"/>
      <c r="R38" s="1"/>
      <c r="S38" s="1"/>
      <c r="T38" s="1"/>
      <c r="U38" s="1"/>
      <c r="V38" s="1"/>
      <c r="W38" s="1"/>
      <c r="X38" s="1"/>
      <c r="Y38" s="1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"/>
      <c r="AU38" s="1"/>
      <c r="AV38" s="1"/>
    </row>
    <row r="39" spans="1:48" ht="15" customHeight="1" x14ac:dyDescent="0.25">
      <c r="A39" s="1"/>
      <c r="B39" s="1"/>
      <c r="C39" s="1"/>
      <c r="D39" s="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"/>
      <c r="Q39" s="1"/>
      <c r="R39" s="1"/>
      <c r="S39" s="1"/>
      <c r="T39" s="1"/>
      <c r="U39" s="1"/>
      <c r="V39" s="1"/>
      <c r="W39" s="1"/>
      <c r="X39" s="1"/>
      <c r="Y39" s="1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"/>
      <c r="AU39" s="1"/>
      <c r="AV39" s="1"/>
    </row>
    <row r="40" spans="1:48" ht="15" customHeight="1" x14ac:dyDescent="0.4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54"/>
      <c r="R40" s="54"/>
      <c r="S40" s="54"/>
      <c r="T40" s="54"/>
      <c r="U40" s="54"/>
      <c r="V40" s="54"/>
      <c r="W40" s="54"/>
      <c r="X40" s="54"/>
      <c r="Y40" s="1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"/>
      <c r="AU40" s="1"/>
      <c r="AV40" s="1"/>
    </row>
    <row r="41" spans="1:48" ht="15" customHeight="1" x14ac:dyDescent="0.4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54"/>
      <c r="R41" s="54"/>
      <c r="S41" s="54"/>
      <c r="T41" s="54"/>
      <c r="U41" s="54"/>
      <c r="V41" s="54"/>
      <c r="W41" s="54"/>
      <c r="X41" s="54"/>
      <c r="Y41" s="1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"/>
      <c r="AU41" s="1"/>
      <c r="AV41" s="1"/>
    </row>
    <row r="42" spans="1:48" ht="15" customHeight="1" x14ac:dyDescent="0.25">
      <c r="A42" s="1"/>
      <c r="B42" s="1"/>
      <c r="C42" s="1"/>
      <c r="D42" s="1"/>
      <c r="E42" s="191" t="s">
        <v>202</v>
      </c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"/>
      <c r="Q42" s="64"/>
      <c r="R42" s="64"/>
      <c r="S42" s="64"/>
      <c r="T42" s="64"/>
      <c r="U42" s="64"/>
      <c r="V42" s="64"/>
      <c r="W42" s="64"/>
      <c r="X42" s="64"/>
      <c r="Y42" s="1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"/>
      <c r="AU42" s="1"/>
      <c r="AV42" s="1"/>
    </row>
    <row r="43" spans="1:48" ht="15" customHeight="1" x14ac:dyDescent="0.25">
      <c r="A43" s="1"/>
      <c r="B43" s="1"/>
      <c r="C43" s="1"/>
      <c r="D43" s="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"/>
      <c r="Q43" s="64"/>
      <c r="R43" s="64"/>
      <c r="S43" s="64"/>
      <c r="T43" s="64"/>
      <c r="U43" s="64"/>
      <c r="V43" s="64"/>
      <c r="W43" s="64"/>
      <c r="X43" s="64"/>
      <c r="Y43" s="1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"/>
      <c r="AU43" s="1"/>
      <c r="AV43" s="1"/>
    </row>
    <row r="44" spans="1:48" ht="1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50"/>
      <c r="P44" s="1"/>
      <c r="Q44" s="64"/>
      <c r="R44" s="64"/>
      <c r="S44" s="64"/>
      <c r="T44" s="64"/>
      <c r="U44" s="64"/>
      <c r="V44" s="64"/>
      <c r="W44" s="64"/>
      <c r="X44" s="64"/>
      <c r="Y44" s="1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"/>
      <c r="AU44" s="1"/>
      <c r="AV44" s="1"/>
    </row>
    <row r="45" spans="1:48" ht="1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50"/>
      <c r="P45" s="1"/>
      <c r="Q45" s="64"/>
      <c r="R45" s="64"/>
      <c r="S45" s="64"/>
      <c r="T45" s="64"/>
      <c r="U45" s="64"/>
      <c r="V45" s="64"/>
      <c r="W45" s="64"/>
      <c r="X45" s="64"/>
      <c r="Y45" s="1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"/>
      <c r="AU45" s="1"/>
      <c r="AV45" s="1"/>
    </row>
    <row r="46" spans="1:48" ht="15" customHeight="1" x14ac:dyDescent="0.25">
      <c r="A46" s="1"/>
      <c r="B46" s="1"/>
      <c r="C46" s="1"/>
      <c r="D46" s="1"/>
      <c r="E46" s="191" t="s">
        <v>203</v>
      </c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"/>
      <c r="Q46" s="64"/>
      <c r="R46" s="64"/>
      <c r="S46" s="64"/>
      <c r="T46" s="64"/>
      <c r="U46" s="64"/>
      <c r="V46" s="64"/>
      <c r="W46" s="64"/>
      <c r="X46" s="64"/>
      <c r="Y46" s="1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"/>
      <c r="AU46" s="1"/>
      <c r="AV46" s="1"/>
    </row>
    <row r="47" spans="1:48" ht="15" customHeight="1" x14ac:dyDescent="0.25">
      <c r="A47" s="1"/>
      <c r="B47" s="1"/>
      <c r="C47" s="1"/>
      <c r="D47" s="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"/>
      <c r="Q47" s="64"/>
      <c r="R47" s="64"/>
      <c r="S47" s="64"/>
      <c r="T47" s="64"/>
      <c r="U47" s="64"/>
      <c r="V47" s="64"/>
      <c r="W47" s="64"/>
      <c r="X47" s="64"/>
      <c r="Y47" s="1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"/>
      <c r="AU47" s="1"/>
      <c r="AV47" s="1"/>
    </row>
    <row r="48" spans="1:48" ht="1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"/>
      <c r="AU48" s="1"/>
      <c r="AV48" s="1"/>
    </row>
    <row r="49" spans="1:48" ht="1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"/>
      <c r="AU49" s="1"/>
      <c r="AV49" s="1"/>
    </row>
    <row r="50" spans="1:48" ht="15" customHeight="1" x14ac:dyDescent="0.25">
      <c r="A50" s="1"/>
      <c r="B50" s="1"/>
      <c r="C50" s="1"/>
      <c r="D50" s="1"/>
      <c r="E50" s="191" t="s">
        <v>204</v>
      </c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"/>
      <c r="Q50" s="1"/>
      <c r="R50" s="1"/>
      <c r="S50" s="1"/>
      <c r="T50" s="1"/>
      <c r="U50" s="1"/>
      <c r="V50" s="1"/>
      <c r="W50" s="1"/>
      <c r="X50" s="1"/>
      <c r="Y50" s="1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"/>
      <c r="AU50" s="1"/>
      <c r="AV50" s="1"/>
    </row>
    <row r="51" spans="1:48" ht="15" customHeight="1" x14ac:dyDescent="0.25">
      <c r="A51" s="1"/>
      <c r="B51" s="1"/>
      <c r="C51" s="1"/>
      <c r="D51" s="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ht="15" customHeight="1" x14ac:dyDescent="0.25">
      <c r="A56" s="1"/>
      <c r="B56" s="1"/>
      <c r="C56" s="52"/>
      <c r="D56" s="52"/>
      <c r="E56" s="52"/>
      <c r="F56" s="52"/>
      <c r="G56" s="52"/>
      <c r="H56" s="52"/>
      <c r="I56" s="5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15" customHeight="1" x14ac:dyDescent="0.25">
      <c r="A57" s="1"/>
      <c r="B57" s="1"/>
      <c r="C57" s="52"/>
      <c r="D57" s="52"/>
      <c r="E57" s="52"/>
      <c r="F57" s="52"/>
      <c r="G57" s="52"/>
      <c r="H57" s="52"/>
      <c r="I57" s="5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15" customHeight="1" x14ac:dyDescent="0.25">
      <c r="A58" s="1"/>
      <c r="B58" s="1"/>
      <c r="C58" s="52"/>
      <c r="D58" s="52"/>
      <c r="E58" s="52"/>
      <c r="F58" s="52"/>
      <c r="G58" s="52"/>
      <c r="H58" s="52"/>
      <c r="I58" s="5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5" customHeight="1" x14ac:dyDescent="0.25">
      <c r="A59" s="1"/>
      <c r="B59" s="1"/>
      <c r="C59" s="52"/>
      <c r="D59" s="52"/>
      <c r="E59" s="52"/>
      <c r="F59" s="52"/>
      <c r="G59" s="52"/>
      <c r="H59" s="52"/>
      <c r="I59" s="5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ht="1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5" customHeight="1" x14ac:dyDescent="0.25">
      <c r="A61" s="1"/>
      <c r="B61" s="1"/>
      <c r="C61" s="53"/>
      <c r="D61" s="53"/>
      <c r="E61" s="53"/>
      <c r="F61" s="53"/>
      <c r="G61" s="53"/>
      <c r="H61" s="53"/>
      <c r="I61" s="53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15" customHeight="1" x14ac:dyDescent="0.25">
      <c r="A62" s="1"/>
      <c r="B62" s="1"/>
      <c r="C62" s="53"/>
      <c r="D62" s="53"/>
      <c r="E62" s="53"/>
      <c r="F62" s="53"/>
      <c r="G62" s="53"/>
      <c r="H62" s="53"/>
      <c r="I62" s="53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5" customHeight="1" x14ac:dyDescent="0.25">
      <c r="A63" s="1"/>
      <c r="B63" s="1"/>
      <c r="C63" s="53"/>
      <c r="D63" s="53"/>
      <c r="E63" s="53"/>
      <c r="F63" s="53"/>
      <c r="G63" s="53"/>
      <c r="H63" s="53"/>
      <c r="I63" s="53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ht="15" customHeight="1" x14ac:dyDescent="0.25">
      <c r="A64" s="1"/>
      <c r="B64" s="1"/>
      <c r="C64" s="53"/>
      <c r="D64" s="53"/>
      <c r="E64" s="53"/>
      <c r="F64" s="53"/>
      <c r="G64" s="53"/>
      <c r="H64" s="53"/>
      <c r="I64" s="53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ht="1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ht="1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ht="1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ht="1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ht="1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1:48" ht="1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1:48" ht="1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1:48" ht="1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1:48" ht="15" customHeight="1" x14ac:dyDescent="0.45">
      <c r="A73" s="1"/>
      <c r="B73" s="1"/>
      <c r="C73" s="51"/>
      <c r="D73" s="51"/>
      <c r="E73" s="1"/>
      <c r="F73" s="21"/>
      <c r="G73" s="21"/>
      <c r="H73" s="21"/>
      <c r="I73" s="21"/>
      <c r="J73" s="21"/>
      <c r="K73" s="21"/>
      <c r="L73" s="21"/>
      <c r="M73" s="21"/>
      <c r="N73" s="21"/>
      <c r="O73" s="19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1"/>
      <c r="AB73" s="1"/>
      <c r="AC73" s="1"/>
      <c r="AD73" s="1"/>
      <c r="AE73" s="55"/>
      <c r="AF73" s="55"/>
      <c r="AG73" s="55"/>
      <c r="AH73" s="55"/>
      <c r="AI73" s="1"/>
      <c r="AJ73" s="55"/>
      <c r="AK73" s="55"/>
      <c r="AL73" s="55"/>
      <c r="AM73" s="55"/>
      <c r="AN73" s="1"/>
      <c r="AO73" s="55"/>
      <c r="AP73" s="55"/>
      <c r="AQ73" s="55"/>
      <c r="AR73" s="55"/>
      <c r="AS73" s="1"/>
      <c r="AT73" s="1"/>
      <c r="AU73" s="1"/>
      <c r="AV73" s="1"/>
    </row>
    <row r="74" spans="1:48" ht="15" customHeight="1" x14ac:dyDescent="0.45">
      <c r="A74" s="1"/>
      <c r="B74" s="1"/>
      <c r="C74" s="48"/>
      <c r="D74" s="48"/>
      <c r="E74" s="48"/>
      <c r="F74" s="21"/>
      <c r="G74" s="21"/>
      <c r="H74" s="21"/>
      <c r="I74" s="21"/>
      <c r="J74" s="21"/>
      <c r="K74" s="21"/>
      <c r="L74" s="21"/>
      <c r="M74" s="21"/>
      <c r="N74" s="21"/>
      <c r="O74" s="19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1"/>
      <c r="AB74" s="1"/>
      <c r="AC74" s="1"/>
      <c r="AD74" s="1"/>
      <c r="AE74" s="56"/>
      <c r="AF74" s="56"/>
      <c r="AG74" s="56"/>
      <c r="AH74" s="56"/>
      <c r="AI74" s="1"/>
      <c r="AJ74" s="57"/>
      <c r="AK74" s="57"/>
      <c r="AL74" s="57"/>
      <c r="AM74" s="57"/>
      <c r="AN74" s="1"/>
      <c r="AO74" s="58"/>
      <c r="AP74" s="58"/>
      <c r="AQ74" s="58"/>
      <c r="AR74" s="58"/>
      <c r="AS74" s="1"/>
      <c r="AT74" s="1"/>
      <c r="AU74" s="1"/>
      <c r="AV74" s="1"/>
    </row>
    <row r="75" spans="1:48" ht="15" customHeight="1" x14ac:dyDescent="0.25">
      <c r="A75" s="1"/>
      <c r="B75" s="1"/>
      <c r="C75" s="48"/>
      <c r="D75" s="48"/>
      <c r="E75" s="48"/>
      <c r="F75" s="21"/>
      <c r="G75" s="21"/>
      <c r="H75" s="21"/>
      <c r="I75" s="21"/>
      <c r="J75" s="21"/>
      <c r="K75" s="21"/>
      <c r="L75" s="21"/>
      <c r="M75" s="21"/>
      <c r="N75" s="21"/>
      <c r="O75" s="19"/>
      <c r="P75" s="49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1"/>
      <c r="AD75" s="1"/>
      <c r="AE75" s="56"/>
      <c r="AF75" s="56"/>
      <c r="AG75" s="56"/>
      <c r="AH75" s="56"/>
      <c r="AI75" s="1"/>
      <c r="AJ75" s="57"/>
      <c r="AK75" s="57"/>
      <c r="AL75" s="57"/>
      <c r="AM75" s="57"/>
      <c r="AN75" s="1"/>
      <c r="AO75" s="58"/>
      <c r="AP75" s="58"/>
      <c r="AQ75" s="58"/>
      <c r="AR75" s="58"/>
      <c r="AS75" s="1"/>
      <c r="AT75" s="1"/>
      <c r="AU75" s="1"/>
      <c r="AV75" s="1"/>
    </row>
    <row r="76" spans="1:48" ht="1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ht="15" customHeight="1" x14ac:dyDescent="0.25">
      <c r="A77" s="1"/>
      <c r="B77" s="1"/>
      <c r="C77" s="51"/>
      <c r="D77" s="51"/>
      <c r="E77" s="1"/>
      <c r="F77" s="22"/>
      <c r="G77" s="22"/>
      <c r="H77" s="22"/>
      <c r="I77" s="22"/>
      <c r="J77" s="22"/>
      <c r="K77" s="22"/>
      <c r="L77" s="22"/>
      <c r="M77" s="22"/>
      <c r="N77" s="22"/>
      <c r="O77" s="2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1"/>
      <c r="AD77" s="1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1"/>
      <c r="AT77" s="1"/>
      <c r="AU77" s="1"/>
      <c r="AV77" s="1"/>
    </row>
    <row r="78" spans="1:48" ht="15" customHeight="1" x14ac:dyDescent="0.25">
      <c r="A78" s="1"/>
      <c r="B78" s="1"/>
      <c r="C78" s="47"/>
      <c r="D78" s="47"/>
      <c r="E78" s="47"/>
      <c r="F78" s="22"/>
      <c r="G78" s="22"/>
      <c r="H78" s="22"/>
      <c r="I78" s="22"/>
      <c r="J78" s="22"/>
      <c r="K78" s="22"/>
      <c r="L78" s="22"/>
      <c r="M78" s="22"/>
      <c r="N78" s="22"/>
      <c r="O78" s="2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1"/>
      <c r="AD78" s="1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1"/>
      <c r="AT78" s="1"/>
      <c r="AU78" s="1"/>
      <c r="AV78" s="1"/>
    </row>
    <row r="79" spans="1:48" ht="15" customHeight="1" x14ac:dyDescent="0.25">
      <c r="A79" s="1"/>
      <c r="B79" s="1"/>
      <c r="C79" s="47"/>
      <c r="D79" s="47"/>
      <c r="E79" s="47"/>
      <c r="F79" s="22"/>
      <c r="G79" s="22"/>
      <c r="H79" s="22"/>
      <c r="I79" s="22"/>
      <c r="J79" s="22"/>
      <c r="K79" s="22"/>
      <c r="L79" s="22"/>
      <c r="M79" s="22"/>
      <c r="N79" s="22"/>
      <c r="O79" s="2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1"/>
      <c r="AD79" s="1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1"/>
      <c r="AT79" s="1"/>
      <c r="AU79" s="1"/>
      <c r="AV79" s="1"/>
    </row>
    <row r="80" spans="1:48" ht="1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48" ht="1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48" ht="1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:48" ht="1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1:48" ht="1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1:48" ht="1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</row>
    <row r="86" spans="1:48" ht="1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</row>
    <row r="87" spans="1:48" ht="15" customHeight="1" x14ac:dyDescent="0.25">
      <c r="A87" s="1"/>
      <c r="B87" s="1"/>
      <c r="C87" s="55"/>
      <c r="D87" s="55"/>
      <c r="E87" s="55"/>
      <c r="F87" s="55"/>
      <c r="G87" s="1"/>
      <c r="H87" s="55"/>
      <c r="I87" s="55"/>
      <c r="J87" s="55"/>
      <c r="K87" s="55"/>
      <c r="L87" s="1"/>
      <c r="M87" s="55"/>
      <c r="N87" s="55"/>
      <c r="O87" s="55"/>
      <c r="P87" s="55"/>
      <c r="Q87" s="1"/>
      <c r="R87" s="1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1"/>
      <c r="AF87" s="1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1"/>
      <c r="AT87" s="1"/>
      <c r="AU87" s="1"/>
      <c r="AV87" s="1"/>
    </row>
    <row r="88" spans="1:48" ht="15" customHeight="1" x14ac:dyDescent="0.45">
      <c r="A88" s="1"/>
      <c r="B88" s="1"/>
      <c r="C88" s="60"/>
      <c r="D88" s="60"/>
      <c r="E88" s="60"/>
      <c r="F88" s="60"/>
      <c r="G88" s="1"/>
      <c r="H88" s="60"/>
      <c r="I88" s="60"/>
      <c r="J88" s="60"/>
      <c r="K88" s="60"/>
      <c r="L88" s="1"/>
      <c r="M88" s="60"/>
      <c r="N88" s="60"/>
      <c r="O88" s="60"/>
      <c r="P88" s="60"/>
      <c r="Q88" s="1"/>
      <c r="R88" s="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1"/>
      <c r="AF88" s="1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1"/>
      <c r="AT88" s="1"/>
      <c r="AU88" s="1"/>
      <c r="AV88" s="1"/>
    </row>
    <row r="89" spans="1:48" ht="15" customHeight="1" x14ac:dyDescent="0.45">
      <c r="A89" s="1"/>
      <c r="B89" s="1"/>
      <c r="C89" s="60"/>
      <c r="D89" s="60"/>
      <c r="E89" s="60"/>
      <c r="F89" s="60"/>
      <c r="G89" s="1"/>
      <c r="H89" s="60"/>
      <c r="I89" s="60"/>
      <c r="J89" s="60"/>
      <c r="K89" s="60"/>
      <c r="L89" s="1"/>
      <c r="M89" s="60"/>
      <c r="N89" s="60"/>
      <c r="O89" s="60"/>
      <c r="P89" s="60"/>
      <c r="Q89" s="1"/>
      <c r="R89" s="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1"/>
      <c r="AF89" s="1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1"/>
      <c r="AT89" s="1"/>
      <c r="AU89" s="1"/>
      <c r="AV89" s="1"/>
    </row>
    <row r="90" spans="1:48" ht="15" customHeight="1" x14ac:dyDescent="0.25">
      <c r="A90" s="1"/>
      <c r="B90" s="1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1"/>
      <c r="N90" s="1"/>
      <c r="O90" s="1"/>
      <c r="P90" s="1"/>
      <c r="Q90" s="1"/>
      <c r="R90" s="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1"/>
      <c r="AF90" s="1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1"/>
      <c r="AT90" s="1"/>
      <c r="AU90" s="1"/>
      <c r="AV90" s="1"/>
    </row>
    <row r="91" spans="1:48" ht="1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</row>
    <row r="92" spans="1:48" ht="1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</row>
    <row r="93" spans="1:48" ht="1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</row>
    <row r="94" spans="1:48" ht="1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</row>
    <row r="95" spans="1:48" ht="1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</row>
    <row r="96" spans="1:48" ht="1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</row>
    <row r="97" spans="1:48" ht="1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</row>
    <row r="98" spans="1:48" ht="1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</row>
    <row r="99" spans="1:48" ht="1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</row>
    <row r="100" spans="1:48" ht="1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</row>
    <row r="101" spans="1:48" ht="1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</row>
    <row r="102" spans="1:48" ht="1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</row>
    <row r="103" spans="1:48" ht="1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</row>
    <row r="104" spans="1:48" ht="1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</row>
    <row r="105" spans="1:48" ht="1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</row>
    <row r="106" spans="1:48" ht="1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</row>
    <row r="107" spans="1:48" ht="1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</row>
    <row r="108" spans="1:48" ht="1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</row>
    <row r="109" spans="1:48" ht="1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</row>
    <row r="110" spans="1:48" ht="1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</row>
    <row r="111" spans="1:48" ht="1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</row>
    <row r="112" spans="1:48" ht="1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</row>
    <row r="113" spans="1:48" ht="1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</row>
    <row r="114" spans="1:48" ht="1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</row>
    <row r="115" spans="1:48" ht="1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</row>
    <row r="116" spans="1:48" ht="1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</row>
    <row r="117" spans="1:48" ht="1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</row>
    <row r="118" spans="1:48" ht="1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</row>
    <row r="119" spans="1:48" ht="1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</row>
    <row r="120" spans="1:48" ht="1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</row>
    <row r="121" spans="1:48" ht="1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</row>
    <row r="122" spans="1:48" ht="1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</row>
    <row r="123" spans="1:48" ht="1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</row>
    <row r="124" spans="1:48" ht="1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</row>
    <row r="125" spans="1:48" ht="1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</row>
    <row r="126" spans="1:48" ht="1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</row>
    <row r="127" spans="1:48" ht="1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</row>
    <row r="128" spans="1:48" ht="1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</row>
    <row r="129" spans="1:48" ht="1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</row>
    <row r="130" spans="1:48" ht="1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</row>
    <row r="131" spans="1:48" ht="1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</row>
    <row r="132" spans="1:48" ht="1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</row>
    <row r="133" spans="1:48" ht="1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</row>
    <row r="134" spans="1:48" ht="1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</row>
    <row r="135" spans="1:48" ht="1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</row>
    <row r="136" spans="1:48" ht="1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</row>
    <row r="137" spans="1:48" ht="1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</row>
    <row r="138" spans="1:48" ht="1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</row>
    <row r="139" spans="1:48" ht="1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</row>
    <row r="140" spans="1:48" ht="1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</row>
    <row r="141" spans="1:48" ht="1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</row>
    <row r="142" spans="1:48" ht="1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</row>
    <row r="143" spans="1:48" ht="1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</row>
    <row r="144" spans="1:48" ht="1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</row>
    <row r="145" spans="1:48" ht="1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</row>
    <row r="146" spans="1:48" ht="1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</row>
    <row r="147" spans="1:48" ht="1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</row>
    <row r="148" spans="1:48" ht="1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</row>
    <row r="149" spans="1:48" ht="1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</row>
    <row r="150" spans="1:48" ht="1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</row>
    <row r="151" spans="1:48" ht="1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</row>
    <row r="152" spans="1:48" ht="1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</row>
    <row r="153" spans="1:48" ht="1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</row>
    <row r="154" spans="1:48" ht="1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</row>
    <row r="155" spans="1:48" ht="1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</row>
    <row r="156" spans="1:48" ht="1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</row>
    <row r="157" spans="1:48" ht="1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</row>
    <row r="158" spans="1:48" ht="1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</row>
    <row r="159" spans="1:48" ht="1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</row>
    <row r="160" spans="1:48" ht="1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</row>
    <row r="161" spans="1:48" ht="1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</row>
    <row r="162" spans="1:48" ht="1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</row>
    <row r="163" spans="1:48" ht="1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</row>
    <row r="164" spans="1:48" ht="1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</row>
    <row r="165" spans="1:48" ht="1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</row>
    <row r="166" spans="1:48" ht="1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</row>
    <row r="167" spans="1:48" ht="1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</row>
    <row r="168" spans="1:48" ht="1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</row>
    <row r="169" spans="1:48" ht="1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</row>
    <row r="170" spans="1:48" ht="1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</row>
    <row r="171" spans="1:48" ht="1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</row>
    <row r="172" spans="1:48" ht="1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</row>
    <row r="173" spans="1:48" ht="1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</row>
    <row r="174" spans="1:48" ht="1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</row>
    <row r="175" spans="1:48" ht="1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</row>
    <row r="176" spans="1:48" ht="1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</row>
    <row r="177" spans="1:48" ht="1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</row>
    <row r="178" spans="1:48" ht="1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</row>
    <row r="179" spans="1:48" ht="1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</row>
    <row r="180" spans="1:48" ht="1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</row>
    <row r="181" spans="1:48" ht="1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</row>
    <row r="182" spans="1:48" ht="1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</row>
    <row r="183" spans="1:48" ht="1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</row>
    <row r="184" spans="1:48" ht="1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</row>
    <row r="185" spans="1:48" ht="1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</row>
    <row r="186" spans="1:48" ht="1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</row>
    <row r="187" spans="1:48" ht="1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</row>
    <row r="188" spans="1:48" ht="1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</row>
    <row r="189" spans="1:48" ht="1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</row>
    <row r="190" spans="1:48" ht="1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</row>
    <row r="191" spans="1:48" ht="1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</row>
    <row r="192" spans="1:48" ht="1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</row>
    <row r="193" spans="1:48" ht="1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</row>
    <row r="194" spans="1:48" ht="1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</row>
    <row r="195" spans="1:48" ht="1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</row>
    <row r="196" spans="1:48" ht="1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</row>
    <row r="197" spans="1:48" ht="1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</row>
    <row r="198" spans="1:48" ht="1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</row>
    <row r="199" spans="1:48" ht="1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</row>
    <row r="200" spans="1:48" ht="1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</row>
    <row r="201" spans="1:48" ht="1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</row>
    <row r="202" spans="1:48" ht="1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</row>
    <row r="203" spans="1:48" ht="1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</row>
    <row r="204" spans="1:48" ht="1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</row>
    <row r="205" spans="1:48" ht="1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</row>
    <row r="206" spans="1:48" ht="1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</row>
    <row r="207" spans="1:48" ht="1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</row>
    <row r="208" spans="1:48" ht="1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</row>
    <row r="209" spans="1:48" ht="1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</row>
    <row r="210" spans="1:48" ht="1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</row>
    <row r="211" spans="1:48" ht="1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</row>
    <row r="212" spans="1:48" ht="1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</row>
    <row r="213" spans="1:48" ht="1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</row>
    <row r="214" spans="1:48" ht="1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</row>
    <row r="215" spans="1:48" ht="1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</row>
    <row r="216" spans="1:48" ht="1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</row>
    <row r="217" spans="1:48" ht="1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</row>
    <row r="218" spans="1:48" ht="1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</row>
    <row r="219" spans="1:48" ht="1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</row>
    <row r="220" spans="1:48" ht="1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</row>
    <row r="221" spans="1:48" ht="1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</row>
    <row r="222" spans="1:48" ht="1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</row>
    <row r="223" spans="1:48" ht="1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</row>
    <row r="224" spans="1:48" ht="1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</row>
    <row r="225" spans="1:48" ht="1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</row>
    <row r="226" spans="1:48" ht="1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</row>
    <row r="227" spans="1:48" ht="1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</row>
    <row r="228" spans="1:48" ht="1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</row>
    <row r="229" spans="1:48" ht="1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</row>
    <row r="230" spans="1:48" ht="1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</row>
    <row r="231" spans="1:48" ht="1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</row>
    <row r="232" spans="1:48" ht="1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</row>
    <row r="233" spans="1:48" ht="1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</row>
    <row r="234" spans="1:48" ht="1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</row>
    <row r="235" spans="1:48" ht="1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</row>
    <row r="236" spans="1:48" ht="1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</row>
    <row r="237" spans="1:48" ht="1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</row>
    <row r="238" spans="1:48" ht="1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</row>
    <row r="239" spans="1:48" ht="1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</row>
    <row r="240" spans="1:48" ht="1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</row>
    <row r="241" spans="1:48" ht="1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</row>
    <row r="242" spans="1:48" ht="1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</row>
    <row r="243" spans="1:48" ht="1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</row>
    <row r="244" spans="1:48" ht="1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</row>
    <row r="245" spans="1:48" ht="1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</row>
    <row r="246" spans="1:48" ht="1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</row>
    <row r="247" spans="1:48" ht="1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</row>
    <row r="248" spans="1:48" ht="1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</row>
    <row r="249" spans="1:48" ht="1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</row>
    <row r="250" spans="1:48" ht="1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</row>
    <row r="251" spans="1:48" ht="1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</row>
    <row r="252" spans="1:48" ht="1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</row>
    <row r="253" spans="1:48" ht="1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</row>
    <row r="254" spans="1:48" ht="1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</row>
    <row r="255" spans="1:48" ht="1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</row>
    <row r="256" spans="1:48" ht="1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</row>
    <row r="257" spans="1:48" ht="1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</row>
    <row r="258" spans="1:48" ht="1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</row>
    <row r="259" spans="1:48" ht="1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</row>
    <row r="260" spans="1:48" ht="1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</row>
    <row r="261" spans="1:48" ht="1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</row>
    <row r="262" spans="1:48" ht="1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</row>
    <row r="263" spans="1:48" ht="1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</row>
    <row r="264" spans="1:48" ht="1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</row>
    <row r="265" spans="1:48" ht="1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</row>
    <row r="266" spans="1:48" ht="1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</row>
    <row r="267" spans="1:48" ht="1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</row>
    <row r="268" spans="1:48" ht="1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</row>
    <row r="269" spans="1:48" ht="1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</row>
    <row r="270" spans="1:48" ht="1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</row>
    <row r="271" spans="1:48" ht="1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</row>
    <row r="272" spans="1:48" ht="1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</row>
    <row r="273" spans="1:48" ht="1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</row>
    <row r="274" spans="1:48" ht="1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</row>
    <row r="275" spans="1:48" ht="1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</row>
    <row r="276" spans="1:48" ht="1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</row>
    <row r="277" spans="1:48" ht="1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</row>
    <row r="278" spans="1:48" ht="1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</row>
    <row r="279" spans="1:48" ht="1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</row>
    <row r="280" spans="1:48" ht="1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</row>
    <row r="281" spans="1:48" ht="1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</row>
    <row r="282" spans="1:48" ht="1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</row>
    <row r="283" spans="1:48" ht="1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</row>
    <row r="284" spans="1:48" ht="1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</row>
    <row r="285" spans="1:48" ht="1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</row>
    <row r="286" spans="1:48" ht="1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</row>
    <row r="287" spans="1:48" ht="1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</row>
    <row r="288" spans="1:48" ht="1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</row>
    <row r="289" spans="1:48" ht="1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</row>
    <row r="290" spans="1:48" ht="1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</row>
    <row r="291" spans="1:48" ht="1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</row>
    <row r="292" spans="1:48" ht="1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</row>
    <row r="293" spans="1:48" ht="1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</row>
    <row r="294" spans="1:48" ht="1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</row>
    <row r="295" spans="1:48" ht="1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</row>
    <row r="296" spans="1:48" ht="1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</row>
    <row r="297" spans="1:48" ht="1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</row>
    <row r="298" spans="1:48" ht="1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</row>
    <row r="299" spans="1:48" ht="1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</row>
    <row r="300" spans="1:48" ht="1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</row>
    <row r="301" spans="1:48" ht="1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</row>
    <row r="302" spans="1:48" ht="1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</row>
    <row r="303" spans="1:48" ht="1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</row>
    <row r="304" spans="1:48" ht="1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</row>
    <row r="305" spans="1:48" ht="1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</row>
    <row r="306" spans="1:48" ht="1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</row>
    <row r="307" spans="1:48" ht="1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</row>
    <row r="308" spans="1:48" ht="1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</row>
    <row r="309" spans="1:48" ht="1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</row>
    <row r="310" spans="1:48" ht="1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</row>
    <row r="311" spans="1:48" ht="1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</row>
    <row r="312" spans="1:48" ht="1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</row>
    <row r="313" spans="1:48" ht="1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</row>
    <row r="314" spans="1:48" ht="1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</row>
    <row r="315" spans="1:48" ht="1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</row>
    <row r="316" spans="1:48" ht="1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</row>
    <row r="317" spans="1:48" ht="1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</row>
    <row r="318" spans="1:48" ht="1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</row>
    <row r="319" spans="1:48" ht="1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</row>
    <row r="320" spans="1:48" ht="1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</row>
    <row r="321" spans="1:48" ht="1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</row>
    <row r="322" spans="1:48" ht="1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</row>
    <row r="323" spans="1:48" ht="1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</row>
    <row r="324" spans="1:48" ht="1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</row>
    <row r="325" spans="1:48" ht="1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</row>
    <row r="326" spans="1:48" ht="1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</row>
    <row r="327" spans="1:48" ht="1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</row>
    <row r="328" spans="1:48" ht="1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</row>
    <row r="329" spans="1:48" ht="1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</row>
    <row r="330" spans="1:48" ht="1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</row>
    <row r="331" spans="1:48" ht="1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</row>
    <row r="332" spans="1:48" ht="1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</row>
    <row r="333" spans="1:48" ht="1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</row>
    <row r="334" spans="1:48" ht="1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</row>
    <row r="335" spans="1:48" ht="1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</row>
    <row r="336" spans="1:48" ht="1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</row>
    <row r="337" spans="1:48" ht="1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</row>
    <row r="338" spans="1:48" ht="1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</row>
    <row r="339" spans="1:48" ht="1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</row>
    <row r="340" spans="1:48" ht="1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</row>
    <row r="341" spans="1:48" ht="1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</row>
    <row r="342" spans="1:48" ht="1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</row>
    <row r="343" spans="1:48" ht="1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</row>
    <row r="344" spans="1:48" ht="1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</row>
    <row r="345" spans="1:48" ht="1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</row>
    <row r="346" spans="1:48" ht="1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</row>
    <row r="347" spans="1:48" ht="1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</row>
    <row r="348" spans="1:48" ht="1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</row>
    <row r="349" spans="1:48" ht="1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</row>
    <row r="350" spans="1:48" ht="1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</row>
    <row r="351" spans="1:48" ht="1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</row>
    <row r="352" spans="1:48" ht="1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</row>
    <row r="353" spans="1:48" ht="1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</row>
    <row r="354" spans="1:48" ht="1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</row>
    <row r="355" spans="1:48" ht="1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</row>
    <row r="356" spans="1:48" ht="1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</row>
    <row r="357" spans="1:48" ht="1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</row>
    <row r="358" spans="1:48" ht="1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</row>
    <row r="359" spans="1:48" ht="1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</row>
    <row r="360" spans="1:48" ht="1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</row>
    <row r="361" spans="1:48" ht="1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</row>
    <row r="362" spans="1:48" ht="1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</row>
    <row r="363" spans="1:48" ht="1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</row>
    <row r="364" spans="1:48" ht="1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</row>
    <row r="365" spans="1:48" ht="1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</row>
    <row r="366" spans="1:48" ht="1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</row>
    <row r="367" spans="1:48" ht="1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</row>
    <row r="368" spans="1:48" ht="1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</row>
    <row r="369" spans="1:48" ht="1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</row>
    <row r="370" spans="1:48" ht="1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</row>
    <row r="371" spans="1:48" ht="1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</row>
    <row r="372" spans="1:48" ht="1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</row>
    <row r="373" spans="1:48" ht="1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</row>
    <row r="374" spans="1:48" ht="1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</row>
    <row r="375" spans="1:48" ht="1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</row>
    <row r="376" spans="1:48" ht="1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</row>
    <row r="377" spans="1:48" ht="1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</row>
    <row r="378" spans="1:48" ht="1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</row>
    <row r="379" spans="1:48" ht="1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</row>
    <row r="380" spans="1:48" ht="1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</row>
    <row r="381" spans="1:48" ht="1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</row>
    <row r="382" spans="1:48" ht="1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</row>
    <row r="383" spans="1:48" ht="1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</row>
    <row r="384" spans="1:48" ht="1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</row>
    <row r="385" spans="1:48" ht="1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</row>
    <row r="386" spans="1:48" ht="1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</row>
    <row r="387" spans="1:48" ht="1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</row>
    <row r="388" spans="1:48" ht="1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</row>
    <row r="389" spans="1:48" ht="1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</row>
    <row r="390" spans="1:48" ht="1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</row>
    <row r="391" spans="1:48" ht="1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</row>
    <row r="392" spans="1:48" ht="1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</row>
    <row r="393" spans="1:48" ht="1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</row>
    <row r="394" spans="1:48" ht="1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</row>
    <row r="395" spans="1:48" ht="1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</row>
    <row r="396" spans="1:48" ht="1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</row>
    <row r="397" spans="1:48" ht="1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</row>
    <row r="398" spans="1:48" ht="1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</row>
    <row r="399" spans="1:48" ht="1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</row>
    <row r="400" spans="1:48" ht="1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</row>
    <row r="401" spans="1:48" ht="1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</row>
    <row r="402" spans="1:48" ht="1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</row>
    <row r="403" spans="1:48" ht="1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</row>
    <row r="404" spans="1:48" ht="1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</row>
    <row r="405" spans="1:48" ht="1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</row>
    <row r="406" spans="1:48" ht="1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</row>
    <row r="407" spans="1:48" ht="1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</row>
    <row r="408" spans="1:48" ht="1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</row>
    <row r="409" spans="1:48" ht="1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</row>
    <row r="410" spans="1:48" ht="1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</row>
    <row r="411" spans="1:48" ht="1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</row>
    <row r="412" spans="1:48" ht="1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</row>
    <row r="413" spans="1:48" ht="1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</row>
    <row r="414" spans="1:48" ht="1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</row>
    <row r="415" spans="1:48" ht="1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</row>
    <row r="416" spans="1:48" ht="1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</row>
    <row r="417" spans="1:48" ht="1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</row>
    <row r="418" spans="1:48" ht="1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</row>
    <row r="419" spans="1:48" ht="1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</row>
    <row r="420" spans="1:48" ht="1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</row>
    <row r="421" spans="1:48" ht="1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</row>
    <row r="422" spans="1:48" ht="1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</row>
    <row r="423" spans="1:48" ht="1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</row>
    <row r="424" spans="1:48" ht="1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</row>
    <row r="425" spans="1:48" ht="1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</row>
    <row r="426" spans="1:48" ht="1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</row>
    <row r="427" spans="1:48" ht="1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</row>
    <row r="428" spans="1:48" ht="1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</row>
    <row r="429" spans="1:48" ht="1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</row>
    <row r="430" spans="1:48" ht="1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</row>
    <row r="431" spans="1:48" ht="1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</row>
    <row r="432" spans="1:48" ht="1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</row>
    <row r="433" spans="1:48" ht="1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</row>
    <row r="434" spans="1:48" ht="1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</row>
    <row r="435" spans="1:48" ht="1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</row>
    <row r="436" spans="1:48" ht="1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</row>
    <row r="437" spans="1:48" ht="1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</row>
    <row r="438" spans="1:48" ht="1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</row>
    <row r="439" spans="1:48" ht="1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</row>
    <row r="440" spans="1:48" ht="1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</row>
    <row r="441" spans="1:48" ht="1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</row>
    <row r="442" spans="1:48" ht="1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</row>
    <row r="443" spans="1:48" ht="1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</row>
    <row r="444" spans="1:48" ht="1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</row>
    <row r="445" spans="1:48" ht="1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</row>
    <row r="446" spans="1:48" ht="1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</row>
    <row r="447" spans="1:48" ht="1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</row>
    <row r="448" spans="1:48" ht="1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</row>
    <row r="449" spans="1:48" ht="1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</row>
    <row r="450" spans="1:48" ht="1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</row>
    <row r="451" spans="1:48" ht="1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</row>
    <row r="452" spans="1:48" ht="1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</row>
    <row r="453" spans="1:48" ht="1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</row>
    <row r="454" spans="1:48" ht="1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</row>
    <row r="455" spans="1:48" ht="1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</row>
    <row r="456" spans="1:48" ht="1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</row>
    <row r="457" spans="1:48" ht="1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</row>
    <row r="458" spans="1:48" ht="1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</row>
    <row r="459" spans="1:48" ht="1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</row>
    <row r="460" spans="1:48" ht="1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</row>
    <row r="461" spans="1:48" ht="1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</row>
    <row r="462" spans="1:48" ht="1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</row>
    <row r="463" spans="1:48" ht="1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</row>
    <row r="464" spans="1:48" ht="1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</row>
    <row r="465" spans="1:48" ht="1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</row>
    <row r="466" spans="1:48" ht="1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</row>
    <row r="467" spans="1:48" ht="1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</row>
    <row r="468" spans="1:48" ht="1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</row>
    <row r="469" spans="1:48" ht="1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</row>
    <row r="470" spans="1:48" ht="1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</row>
    <row r="471" spans="1:48" ht="1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</row>
    <row r="472" spans="1:48" ht="1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</row>
    <row r="473" spans="1:48" ht="1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</row>
    <row r="474" spans="1:48" ht="1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</row>
    <row r="475" spans="1:48" ht="1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</row>
    <row r="476" spans="1:48" ht="1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</row>
    <row r="477" spans="1:48" ht="1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</row>
    <row r="478" spans="1:48" ht="1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</row>
    <row r="479" spans="1:48" ht="1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</row>
    <row r="480" spans="1:48" ht="1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</row>
    <row r="481" spans="1:48" ht="1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</row>
    <row r="482" spans="1:48" ht="1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</row>
    <row r="483" spans="1:48" ht="1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</row>
    <row r="484" spans="1:48" ht="1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</row>
    <row r="485" spans="1:48" ht="1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</row>
    <row r="486" spans="1:48" ht="1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</row>
    <row r="487" spans="1:48" ht="1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</row>
    <row r="488" spans="1:48" ht="1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</row>
    <row r="489" spans="1:48" ht="1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</row>
    <row r="490" spans="1:48" ht="1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</row>
    <row r="491" spans="1:48" ht="1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</row>
    <row r="492" spans="1:48" ht="1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</row>
    <row r="493" spans="1:48" ht="1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</row>
    <row r="494" spans="1:48" ht="1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</row>
    <row r="495" spans="1:48" ht="1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</row>
    <row r="496" spans="1:48" ht="1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</row>
    <row r="497" spans="1:48" ht="1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</row>
    <row r="498" spans="1:48" ht="1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</row>
    <row r="499" spans="1:48" ht="1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</row>
    <row r="500" spans="1:48" ht="1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</row>
    <row r="501" spans="1:48" ht="1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</row>
    <row r="502" spans="1:48" ht="1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</row>
    <row r="503" spans="1:48" ht="1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</row>
    <row r="504" spans="1:48" ht="1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</row>
    <row r="505" spans="1:48" ht="1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</row>
    <row r="506" spans="1:48" ht="1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</row>
    <row r="507" spans="1:48" ht="1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</row>
    <row r="508" spans="1:48" ht="1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</row>
    <row r="509" spans="1:48" ht="1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</row>
    <row r="510" spans="1:48" ht="1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</row>
    <row r="511" spans="1:48" ht="1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</row>
    <row r="512" spans="1:48" ht="1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</row>
    <row r="513" spans="1:48" ht="1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</row>
    <row r="514" spans="1:48" ht="1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</row>
    <row r="515" spans="1:48" ht="1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</row>
    <row r="516" spans="1:48" ht="1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</row>
    <row r="517" spans="1:48" ht="1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</row>
    <row r="518" spans="1:48" ht="1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</row>
    <row r="519" spans="1:48" ht="1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</row>
    <row r="520" spans="1:48" ht="1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</row>
    <row r="521" spans="1:48" ht="1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</row>
    <row r="522" spans="1:48" ht="1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</row>
    <row r="523" spans="1:48" ht="1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</row>
    <row r="524" spans="1:48" ht="1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</row>
    <row r="525" spans="1:48" ht="1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</row>
    <row r="526" spans="1:48" ht="1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</row>
    <row r="527" spans="1:48" ht="1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</row>
    <row r="528" spans="1:48" ht="1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</row>
    <row r="529" spans="1:48" ht="1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</row>
    <row r="530" spans="1:48" ht="1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</row>
    <row r="531" spans="1:48" ht="1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</row>
    <row r="532" spans="1:48" ht="1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</row>
    <row r="533" spans="1:48" ht="1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</row>
    <row r="534" spans="1:48" ht="1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</row>
    <row r="535" spans="1:48" ht="1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</row>
    <row r="536" spans="1:48" ht="1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</row>
    <row r="537" spans="1:48" ht="1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</row>
    <row r="538" spans="1:48" ht="1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</row>
    <row r="539" spans="1:48" ht="1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</row>
    <row r="540" spans="1:48" ht="1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</row>
    <row r="541" spans="1:48" ht="1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</row>
    <row r="542" spans="1:48" ht="1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</row>
    <row r="543" spans="1:48" ht="1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</row>
    <row r="544" spans="1:48" ht="1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</row>
    <row r="545" spans="1:48" ht="1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</row>
    <row r="546" spans="1:48" ht="1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</row>
    <row r="547" spans="1:48" ht="1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</row>
    <row r="548" spans="1:48" ht="1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</row>
    <row r="549" spans="1:48" ht="1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</row>
    <row r="550" spans="1:48" ht="1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</row>
    <row r="551" spans="1:48" ht="1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</row>
    <row r="552" spans="1:48" ht="1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</row>
    <row r="553" spans="1:48" ht="1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</row>
    <row r="554" spans="1:48" ht="1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</row>
    <row r="555" spans="1:48" ht="1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</row>
    <row r="556" spans="1:48" ht="1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</row>
    <row r="557" spans="1:48" ht="1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</row>
    <row r="558" spans="1:48" ht="1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</row>
    <row r="559" spans="1:48" ht="1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</row>
    <row r="560" spans="1:48" ht="1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</row>
    <row r="561" spans="1:48" ht="1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</row>
    <row r="562" spans="1:48" ht="1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</row>
    <row r="563" spans="1:48" ht="1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</row>
    <row r="564" spans="1:48" ht="1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</row>
    <row r="565" spans="1:48" ht="1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</row>
    <row r="566" spans="1:48" ht="1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</row>
    <row r="567" spans="1:48" ht="1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</row>
    <row r="568" spans="1:48" ht="1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</row>
    <row r="569" spans="1:48" ht="1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</row>
    <row r="570" spans="1:48" ht="1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</row>
    <row r="571" spans="1:48" ht="1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</row>
    <row r="572" spans="1:48" ht="1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</row>
    <row r="573" spans="1:48" ht="1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</row>
    <row r="574" spans="1:48" ht="1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</row>
    <row r="575" spans="1:48" ht="1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</row>
    <row r="576" spans="1:48" ht="1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</row>
    <row r="577" spans="1:48" ht="1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</row>
    <row r="578" spans="1:48" ht="1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</row>
    <row r="579" spans="1:48" ht="1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</row>
    <row r="580" spans="1:48" ht="1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</row>
    <row r="581" spans="1:48" ht="1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</row>
    <row r="582" spans="1:48" ht="1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</row>
    <row r="583" spans="1:48" ht="1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</row>
    <row r="584" spans="1:48" ht="1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</row>
    <row r="585" spans="1:48" ht="1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</row>
    <row r="586" spans="1:48" ht="1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</row>
    <row r="587" spans="1:48" ht="1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</row>
    <row r="588" spans="1:48" ht="1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</row>
    <row r="589" spans="1:48" ht="1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</row>
    <row r="590" spans="1:48" ht="1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</row>
    <row r="591" spans="1:48" ht="1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</row>
    <row r="592" spans="1:48" ht="1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</row>
    <row r="593" spans="1:48" ht="1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</row>
    <row r="594" spans="1:48" ht="1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</row>
    <row r="595" spans="1:48" ht="1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</row>
    <row r="596" spans="1:48" ht="1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</row>
    <row r="597" spans="1:48" ht="1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</row>
    <row r="598" spans="1:48" ht="1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</row>
    <row r="599" spans="1:48" ht="1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</row>
    <row r="600" spans="1:48" ht="1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</row>
    <row r="601" spans="1:48" ht="1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</row>
    <row r="602" spans="1:48" ht="1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</row>
    <row r="603" spans="1:48" ht="1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</row>
    <row r="604" spans="1:48" ht="1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</row>
    <row r="605" spans="1:48" ht="1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</row>
    <row r="606" spans="1:48" ht="1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</row>
    <row r="607" spans="1:48" ht="1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</row>
    <row r="608" spans="1:48" ht="1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</row>
    <row r="609" spans="1:48" ht="1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</row>
    <row r="610" spans="1:48" ht="1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</row>
    <row r="611" spans="1:48" ht="1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</row>
    <row r="612" spans="1:48" ht="1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</row>
    <row r="613" spans="1:48" ht="1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</row>
    <row r="614" spans="1:48" ht="1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</row>
    <row r="615" spans="1:48" ht="1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</row>
    <row r="616" spans="1:48" ht="1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</row>
    <row r="617" spans="1:48" ht="1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</row>
    <row r="618" spans="1:48" ht="1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</row>
    <row r="619" spans="1:48" ht="1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</row>
    <row r="620" spans="1:48" ht="1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</row>
    <row r="621" spans="1:48" ht="1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</row>
    <row r="622" spans="1:48" ht="1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</row>
    <row r="623" spans="1:48" ht="1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</row>
    <row r="624" spans="1:48" ht="1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</row>
    <row r="625" spans="1:48" ht="1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</row>
    <row r="626" spans="1:48" ht="1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</row>
    <row r="627" spans="1:48" ht="1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</row>
    <row r="628" spans="1:48" ht="1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</row>
    <row r="629" spans="1:48" ht="1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</row>
    <row r="630" spans="1:48" ht="1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</row>
    <row r="631" spans="1:48" ht="1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</row>
    <row r="632" spans="1:48" ht="1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</row>
    <row r="633" spans="1:48" ht="1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</row>
    <row r="634" spans="1:48" ht="1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</row>
    <row r="635" spans="1:48" ht="1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</row>
    <row r="636" spans="1:48" ht="1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</row>
    <row r="637" spans="1:48" ht="1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</row>
    <row r="638" spans="1:48" ht="1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</row>
    <row r="639" spans="1:48" ht="1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</row>
    <row r="640" spans="1:48" ht="1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</row>
    <row r="641" spans="1:48" ht="1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</row>
    <row r="642" spans="1:48" ht="1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</row>
    <row r="643" spans="1:48" ht="1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</row>
    <row r="644" spans="1:48" ht="1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</row>
    <row r="645" spans="1:48" ht="1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</row>
    <row r="646" spans="1:48" ht="1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</row>
    <row r="647" spans="1:48" ht="1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</row>
    <row r="648" spans="1:48" ht="1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</row>
    <row r="649" spans="1:48" ht="1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</row>
    <row r="650" spans="1:48" ht="1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</row>
    <row r="651" spans="1:48" ht="1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</row>
    <row r="652" spans="1:48" ht="1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</row>
    <row r="653" spans="1:48" ht="1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</row>
    <row r="654" spans="1:48" ht="1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</row>
    <row r="655" spans="1:48" ht="1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</row>
    <row r="656" spans="1:48" ht="1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</row>
    <row r="657" spans="1:48" ht="1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</row>
    <row r="658" spans="1:48" ht="1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</row>
    <row r="659" spans="1:48" ht="1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</row>
    <row r="660" spans="1:48" ht="1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</row>
    <row r="661" spans="1:48" ht="1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</row>
    <row r="662" spans="1:48" ht="1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</row>
    <row r="663" spans="1:48" ht="1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</row>
    <row r="664" spans="1:48" ht="1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</row>
    <row r="665" spans="1:48" ht="1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</row>
    <row r="666" spans="1:48" ht="1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</row>
    <row r="667" spans="1:48" ht="1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</row>
    <row r="668" spans="1:48" ht="1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</row>
    <row r="669" spans="1:48" ht="1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</row>
    <row r="670" spans="1:48" ht="1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</row>
    <row r="671" spans="1:48" ht="1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</row>
    <row r="672" spans="1:48" ht="1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</row>
    <row r="673" spans="1:48" ht="1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</row>
    <row r="674" spans="1:48" ht="1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</row>
    <row r="675" spans="1:48" ht="1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</row>
    <row r="676" spans="1:48" ht="1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</row>
    <row r="677" spans="1:48" ht="1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</row>
    <row r="678" spans="1:48" ht="1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</row>
    <row r="679" spans="1:48" ht="1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</row>
    <row r="680" spans="1:48" ht="1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</row>
    <row r="681" spans="1:48" ht="1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</row>
    <row r="682" spans="1:48" ht="1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</row>
    <row r="683" spans="1:48" ht="1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</row>
    <row r="684" spans="1:48" ht="1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</row>
    <row r="685" spans="1:48" ht="1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</row>
    <row r="686" spans="1:48" ht="1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</row>
    <row r="687" spans="1:48" ht="1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</row>
    <row r="688" spans="1:48" ht="1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</row>
    <row r="689" spans="1:48" ht="1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</row>
    <row r="690" spans="1:48" ht="1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</row>
    <row r="691" spans="1:48" ht="1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</row>
    <row r="692" spans="1:48" ht="1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</row>
    <row r="693" spans="1:48" ht="1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</row>
    <row r="694" spans="1:48" ht="1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</row>
    <row r="695" spans="1:48" ht="1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</row>
    <row r="696" spans="1:48" ht="1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</row>
    <row r="697" spans="1:48" ht="1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</row>
    <row r="698" spans="1:48" ht="1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</row>
    <row r="699" spans="1:48" ht="1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</row>
    <row r="700" spans="1:48" ht="1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</row>
    <row r="701" spans="1:48" ht="1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</row>
    <row r="702" spans="1:48" ht="1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</row>
    <row r="703" spans="1:48" ht="1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</row>
    <row r="704" spans="1:48" ht="1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</row>
    <row r="705" spans="1:48" ht="1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</row>
    <row r="706" spans="1:48" ht="1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</row>
    <row r="707" spans="1:48" ht="1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</row>
    <row r="708" spans="1:48" ht="1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</row>
    <row r="709" spans="1:48" ht="1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</row>
    <row r="710" spans="1:48" ht="1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</row>
    <row r="711" spans="1:48" ht="1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</row>
    <row r="712" spans="1:48" ht="1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</row>
    <row r="713" spans="1:48" ht="1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</row>
    <row r="714" spans="1:48" ht="1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</row>
    <row r="715" spans="1:48" ht="1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</row>
    <row r="716" spans="1:48" ht="1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</row>
    <row r="717" spans="1:48" ht="1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</row>
    <row r="718" spans="1:48" ht="1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</row>
    <row r="719" spans="1:48" ht="1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</row>
    <row r="720" spans="1:48" ht="1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</row>
    <row r="721" spans="1:48" ht="1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</row>
    <row r="722" spans="1:48" ht="1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</row>
    <row r="723" spans="1:48" ht="1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</row>
    <row r="724" spans="1:48" ht="1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</row>
    <row r="725" spans="1:48" ht="1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</row>
    <row r="726" spans="1:48" ht="1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</row>
    <row r="727" spans="1:48" ht="1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</row>
    <row r="728" spans="1:48" ht="1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</row>
    <row r="729" spans="1:48" ht="1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</row>
    <row r="730" spans="1:48" ht="1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</row>
    <row r="731" spans="1:48" ht="1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</row>
    <row r="732" spans="1:48" ht="1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</row>
    <row r="733" spans="1:48" ht="1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</row>
    <row r="734" spans="1:48" ht="1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</row>
    <row r="735" spans="1:48" ht="1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</row>
    <row r="736" spans="1:48" ht="1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</row>
    <row r="737" spans="1:48" ht="1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</row>
    <row r="738" spans="1:48" ht="1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</row>
    <row r="739" spans="1:48" ht="1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</row>
    <row r="740" spans="1:48" ht="1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</row>
    <row r="741" spans="1:48" ht="1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</row>
    <row r="742" spans="1:48" ht="1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</row>
    <row r="743" spans="1:48" ht="1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</row>
    <row r="744" spans="1:48" ht="1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</row>
    <row r="745" spans="1:48" ht="1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</row>
    <row r="746" spans="1:48" ht="1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</row>
    <row r="747" spans="1:48" ht="1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</row>
    <row r="748" spans="1:48" ht="1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</row>
    <row r="749" spans="1:48" ht="1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</row>
    <row r="750" spans="1:48" ht="1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</row>
    <row r="751" spans="1:48" ht="1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</row>
    <row r="752" spans="1:48" ht="1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</row>
    <row r="753" spans="1:48" ht="1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</row>
    <row r="754" spans="1:48" ht="1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</row>
    <row r="755" spans="1:48" ht="1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</row>
    <row r="756" spans="1:48" ht="1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</row>
    <row r="757" spans="1:48" ht="1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</row>
    <row r="758" spans="1:48" ht="1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</row>
    <row r="759" spans="1:48" ht="1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</row>
    <row r="760" spans="1:48" ht="1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</row>
    <row r="761" spans="1:48" ht="1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</row>
    <row r="762" spans="1:48" ht="1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</row>
    <row r="763" spans="1:48" ht="1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</row>
    <row r="764" spans="1:48" ht="1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</row>
    <row r="765" spans="1:48" ht="1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</row>
    <row r="766" spans="1:48" ht="1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</row>
    <row r="767" spans="1:48" ht="1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</row>
    <row r="768" spans="1:48" ht="1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</row>
    <row r="769" spans="1:48" ht="1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</row>
    <row r="770" spans="1:48" ht="1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</row>
    <row r="771" spans="1:48" ht="1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</row>
    <row r="772" spans="1:48" ht="1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</row>
    <row r="773" spans="1:48" ht="1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</row>
    <row r="774" spans="1:48" ht="1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</row>
    <row r="775" spans="1:48" ht="1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</row>
    <row r="776" spans="1:48" ht="1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</row>
    <row r="777" spans="1:48" ht="1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</row>
    <row r="778" spans="1:48" ht="1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</row>
    <row r="779" spans="1:48" ht="1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</row>
    <row r="780" spans="1:48" ht="1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</row>
    <row r="781" spans="1:48" ht="1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</row>
    <row r="782" spans="1:48" ht="1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</row>
    <row r="783" spans="1:48" ht="1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</row>
    <row r="784" spans="1:48" ht="1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</row>
    <row r="785" spans="1:48" ht="1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</row>
    <row r="786" spans="1:48" ht="1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</row>
    <row r="787" spans="1:48" ht="1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</row>
    <row r="788" spans="1:48" ht="1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</row>
    <row r="789" spans="1:48" ht="1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</row>
    <row r="790" spans="1:48" ht="1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</row>
    <row r="791" spans="1:48" ht="1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</row>
    <row r="792" spans="1:48" ht="1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</row>
    <row r="793" spans="1:48" ht="1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</row>
    <row r="794" spans="1:48" ht="1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</row>
    <row r="795" spans="1:48" ht="1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</row>
    <row r="796" spans="1:48" ht="1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</row>
    <row r="797" spans="1:48" ht="1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</row>
    <row r="798" spans="1:48" ht="1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</row>
    <row r="799" spans="1:48" ht="1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</row>
    <row r="800" spans="1:48" ht="1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</row>
    <row r="801" spans="1:48" ht="1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</row>
    <row r="802" spans="1:48" ht="1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</row>
    <row r="803" spans="1:48" ht="1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</row>
    <row r="804" spans="1:48" ht="1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</row>
    <row r="805" spans="1:48" ht="1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</row>
    <row r="806" spans="1:48" ht="1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</row>
    <row r="807" spans="1:48" ht="1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</row>
    <row r="808" spans="1:48" ht="1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</row>
    <row r="809" spans="1:48" ht="1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</row>
    <row r="810" spans="1:48" ht="1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</row>
    <row r="811" spans="1:48" ht="1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</row>
    <row r="812" spans="1:48" ht="1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</row>
    <row r="813" spans="1:48" ht="1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</row>
    <row r="814" spans="1:48" ht="1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</row>
    <row r="815" spans="1:48" ht="1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</row>
    <row r="816" spans="1:48" ht="1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</row>
    <row r="817" spans="1:48" ht="1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</row>
    <row r="818" spans="1:48" ht="1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</row>
    <row r="819" spans="1:48" ht="1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</row>
    <row r="820" spans="1:48" ht="1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</row>
    <row r="821" spans="1:48" ht="1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</row>
    <row r="822" spans="1:48" ht="1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</row>
    <row r="823" spans="1:48" ht="1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</row>
    <row r="824" spans="1:48" ht="1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</row>
    <row r="825" spans="1:48" ht="1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</row>
    <row r="826" spans="1:48" ht="1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</row>
    <row r="827" spans="1:48" ht="1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</row>
    <row r="828" spans="1:48" ht="1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</row>
    <row r="829" spans="1:48" ht="1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</row>
    <row r="830" spans="1:48" ht="1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</row>
    <row r="831" spans="1:48" ht="1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</row>
    <row r="832" spans="1:48" ht="1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</row>
    <row r="833" spans="1:48" ht="1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</row>
    <row r="834" spans="1:48" ht="1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</row>
    <row r="835" spans="1:48" ht="1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</row>
    <row r="836" spans="1:48" ht="1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</row>
    <row r="837" spans="1:48" ht="1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</row>
    <row r="838" spans="1:48" ht="1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</row>
    <row r="839" spans="1:48" ht="1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</row>
    <row r="840" spans="1:48" ht="1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</row>
    <row r="841" spans="1:48" ht="1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</row>
    <row r="842" spans="1:48" ht="1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</row>
    <row r="843" spans="1:48" ht="1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</row>
    <row r="844" spans="1:48" ht="1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</row>
    <row r="845" spans="1:48" ht="1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</row>
    <row r="846" spans="1:48" ht="1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</row>
    <row r="847" spans="1:48" ht="1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</row>
    <row r="848" spans="1:48" ht="1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</row>
    <row r="849" spans="1:48" ht="1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</row>
    <row r="850" spans="1:48" ht="1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</row>
    <row r="851" spans="1:48" ht="1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</row>
    <row r="852" spans="1:48" ht="1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</row>
    <row r="853" spans="1:48" ht="1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</row>
    <row r="854" spans="1:48" ht="1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</row>
    <row r="855" spans="1:48" ht="1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</row>
    <row r="856" spans="1:48" ht="1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</row>
    <row r="857" spans="1:48" ht="1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</row>
    <row r="858" spans="1:48" ht="1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</row>
    <row r="859" spans="1:48" ht="1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</row>
    <row r="860" spans="1:48" ht="1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</row>
    <row r="861" spans="1:48" ht="1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</row>
    <row r="862" spans="1:48" ht="1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</row>
    <row r="863" spans="1:48" ht="1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</row>
    <row r="864" spans="1:48" ht="1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</row>
    <row r="865" spans="1:48" ht="1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</row>
    <row r="866" spans="1:48" ht="1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</row>
    <row r="867" spans="1:48" ht="1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</row>
    <row r="868" spans="1:48" ht="1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</row>
    <row r="869" spans="1:48" ht="1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</row>
    <row r="870" spans="1:48" ht="1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</row>
    <row r="871" spans="1:48" ht="1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</row>
    <row r="872" spans="1:48" ht="1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</row>
    <row r="873" spans="1:48" ht="1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</row>
    <row r="874" spans="1:48" ht="1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</row>
    <row r="875" spans="1:48" ht="1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</row>
    <row r="876" spans="1:48" ht="1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</row>
    <row r="877" spans="1:48" ht="1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</row>
    <row r="878" spans="1:48" ht="1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</row>
    <row r="879" spans="1:48" ht="1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</row>
    <row r="880" spans="1:48" ht="1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</row>
    <row r="881" spans="1:48" ht="1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</row>
    <row r="882" spans="1:48" ht="1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</row>
    <row r="883" spans="1:48" ht="1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</row>
    <row r="884" spans="1:48" ht="1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</row>
    <row r="885" spans="1:48" ht="1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</row>
    <row r="886" spans="1:48" ht="1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</row>
    <row r="887" spans="1:48" ht="1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</row>
    <row r="888" spans="1:48" ht="1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</row>
    <row r="889" spans="1:48" ht="1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</row>
    <row r="890" spans="1:48" ht="1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</row>
    <row r="891" spans="1:48" ht="1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</row>
    <row r="892" spans="1:48" ht="1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</row>
    <row r="893" spans="1:48" ht="1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</row>
    <row r="894" spans="1:48" ht="1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</row>
    <row r="895" spans="1:48" ht="1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</row>
    <row r="896" spans="1:48" ht="1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</row>
    <row r="897" spans="1:48" ht="1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</row>
    <row r="898" spans="1:48" ht="1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</row>
    <row r="899" spans="1:48" ht="1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</row>
    <row r="900" spans="1:48" ht="1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</row>
    <row r="901" spans="1:48" ht="1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</row>
    <row r="902" spans="1:48" ht="1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</row>
    <row r="903" spans="1:48" ht="1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</row>
    <row r="904" spans="1:48" ht="1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</row>
    <row r="905" spans="1:48" ht="1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</row>
    <row r="906" spans="1:48" ht="1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</row>
    <row r="907" spans="1:48" ht="1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</row>
    <row r="908" spans="1:48" ht="1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</row>
    <row r="909" spans="1:48" ht="1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</row>
    <row r="910" spans="1:48" ht="1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</row>
    <row r="911" spans="1:48" ht="1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</row>
    <row r="912" spans="1:48" ht="1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</row>
    <row r="913" spans="1:48" ht="1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</row>
    <row r="914" spans="1:48" ht="1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</row>
    <row r="915" spans="1:48" ht="1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</row>
    <row r="916" spans="1:48" ht="1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</row>
    <row r="917" spans="1:48" ht="1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</row>
    <row r="918" spans="1:48" ht="1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</row>
    <row r="919" spans="1:48" ht="1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</row>
    <row r="920" spans="1:48" ht="1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</row>
    <row r="921" spans="1:48" ht="1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</row>
    <row r="922" spans="1:48" ht="1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</row>
    <row r="923" spans="1:48" ht="1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</row>
    <row r="924" spans="1:48" ht="1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</row>
    <row r="925" spans="1:48" ht="1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</row>
    <row r="926" spans="1:48" ht="1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</row>
    <row r="927" spans="1:48" ht="1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</row>
    <row r="928" spans="1:48" ht="1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</row>
    <row r="929" spans="1:48" ht="1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</row>
    <row r="930" spans="1:48" ht="1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</row>
    <row r="931" spans="1:48" ht="1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</row>
    <row r="932" spans="1:48" ht="1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</row>
    <row r="933" spans="1:48" ht="1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</row>
    <row r="934" spans="1:48" ht="1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</row>
    <row r="935" spans="1:48" ht="1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</row>
    <row r="936" spans="1:48" ht="1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</row>
    <row r="937" spans="1:48" ht="1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</row>
    <row r="938" spans="1:48" ht="1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</row>
    <row r="939" spans="1:48" ht="1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</row>
    <row r="940" spans="1:48" ht="1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</row>
    <row r="941" spans="1:48" ht="1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</row>
    <row r="942" spans="1:48" ht="1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</row>
    <row r="943" spans="1:48" ht="1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</row>
    <row r="944" spans="1:48" ht="1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</row>
    <row r="945" spans="1:48" ht="1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</row>
    <row r="946" spans="1:48" ht="1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</row>
    <row r="947" spans="1:48" ht="1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</row>
    <row r="948" spans="1:48" ht="1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</row>
    <row r="949" spans="1:48" ht="1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</row>
    <row r="950" spans="1:48" ht="1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</row>
    <row r="951" spans="1:48" ht="1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</row>
    <row r="952" spans="1:48" ht="1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</row>
    <row r="953" spans="1:48" ht="1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</row>
    <row r="954" spans="1:48" ht="1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</row>
    <row r="955" spans="1:48" ht="1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</row>
    <row r="956" spans="1:48" ht="1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</row>
    <row r="957" spans="1:48" ht="1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</row>
    <row r="958" spans="1:48" ht="1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</row>
    <row r="959" spans="1:48" ht="1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</row>
    <row r="960" spans="1:48" ht="1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</row>
    <row r="961" spans="1:48" ht="1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</row>
    <row r="962" spans="1:48" ht="1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</row>
    <row r="963" spans="1:48" ht="1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</row>
    <row r="964" spans="1:48" ht="1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</row>
    <row r="965" spans="1:48" ht="1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</row>
    <row r="966" spans="1:48" ht="1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</row>
    <row r="967" spans="1:48" ht="1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</row>
    <row r="968" spans="1:48" ht="1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</row>
    <row r="969" spans="1:48" ht="1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</row>
    <row r="970" spans="1:48" ht="1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</row>
    <row r="971" spans="1:48" ht="1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</row>
    <row r="972" spans="1:48" ht="1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</row>
    <row r="973" spans="1:48" ht="1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</row>
    <row r="974" spans="1:48" ht="1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</row>
    <row r="975" spans="1:48" ht="1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</row>
    <row r="976" spans="1:48" ht="1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</row>
    <row r="977" spans="1:48" ht="1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</row>
    <row r="978" spans="1:48" ht="1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</row>
    <row r="979" spans="1:48" ht="1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</row>
    <row r="980" spans="1:48" ht="1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</row>
    <row r="981" spans="1:48" ht="1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</row>
    <row r="982" spans="1:48" ht="1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</row>
    <row r="983" spans="1:48" ht="1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</row>
    <row r="984" spans="1:48" ht="1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</row>
    <row r="985" spans="1:48" ht="1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</row>
    <row r="986" spans="1:48" ht="1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</row>
    <row r="987" spans="1:48" ht="1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</row>
    <row r="988" spans="1:48" ht="1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</row>
    <row r="989" spans="1:48" ht="1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</row>
    <row r="990" spans="1:48" ht="1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</row>
    <row r="991" spans="1:48" ht="1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</row>
    <row r="992" spans="1:48" ht="1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</row>
    <row r="993" spans="1:48" ht="1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</row>
    <row r="994" spans="1:48" ht="1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</row>
    <row r="995" spans="1:48" ht="1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</row>
    <row r="996" spans="1:48" ht="1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</row>
    <row r="997" spans="1:48" ht="1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</row>
    <row r="998" spans="1:48" ht="1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</row>
    <row r="999" spans="1:48" ht="1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</row>
    <row r="1000" spans="1:48" ht="1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</row>
  </sheetData>
  <sheetProtection selectLockedCells="1"/>
  <mergeCells count="14">
    <mergeCell ref="Z12:AS50"/>
    <mergeCell ref="C15:X18"/>
    <mergeCell ref="C19:N20"/>
    <mergeCell ref="AE2:AG3"/>
    <mergeCell ref="AJ2:AL3"/>
    <mergeCell ref="AO2:AT3"/>
    <mergeCell ref="E30:O31"/>
    <mergeCell ref="E26:O27"/>
    <mergeCell ref="E22:O23"/>
    <mergeCell ref="E46:O47"/>
    <mergeCell ref="E50:O51"/>
    <mergeCell ref="E42:O43"/>
    <mergeCell ref="E38:O39"/>
    <mergeCell ref="E34:O35"/>
  </mergeCells>
  <pageMargins left="0.7" right="0.7" top="0.78740157499999996" bottom="0.78740157499999996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9B7E2A5-BE8D-4767-A896-B6F053B303C6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C56:I59 C61:I64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4B284-DF2A-4E7A-AAF9-EBDAA812A6EA}">
  <sheetPr codeName="Tabelle15"/>
  <dimension ref="B2:B15"/>
  <sheetViews>
    <sheetView zoomScaleNormal="100" workbookViewId="0"/>
  </sheetViews>
  <sheetFormatPr baseColWidth="10" defaultRowHeight="15" x14ac:dyDescent="0.25"/>
  <sheetData>
    <row r="2" spans="2:2" x14ac:dyDescent="0.25">
      <c r="B2" s="30" t="s">
        <v>206</v>
      </c>
    </row>
    <row r="3" spans="2:2" x14ac:dyDescent="0.25">
      <c r="B3" t="s">
        <v>57</v>
      </c>
    </row>
    <row r="4" spans="2:2" x14ac:dyDescent="0.25">
      <c r="B4" t="s">
        <v>207</v>
      </c>
    </row>
    <row r="5" spans="2:2" x14ac:dyDescent="0.25">
      <c r="B5" t="s">
        <v>208</v>
      </c>
    </row>
    <row r="6" spans="2:2" x14ac:dyDescent="0.25">
      <c r="B6" t="s">
        <v>209</v>
      </c>
    </row>
    <row r="7" spans="2:2" x14ac:dyDescent="0.25">
      <c r="B7" t="s">
        <v>210</v>
      </c>
    </row>
    <row r="8" spans="2:2" x14ac:dyDescent="0.25">
      <c r="B8" t="s">
        <v>211</v>
      </c>
    </row>
    <row r="9" spans="2:2" x14ac:dyDescent="0.25">
      <c r="B9" t="s">
        <v>212</v>
      </c>
    </row>
    <row r="10" spans="2:2" x14ac:dyDescent="0.25">
      <c r="B10" t="s">
        <v>213</v>
      </c>
    </row>
    <row r="11" spans="2:2" x14ac:dyDescent="0.25">
      <c r="B11" t="s">
        <v>214</v>
      </c>
    </row>
    <row r="12" spans="2:2" x14ac:dyDescent="0.25">
      <c r="B12" t="s">
        <v>215</v>
      </c>
    </row>
    <row r="13" spans="2:2" x14ac:dyDescent="0.25">
      <c r="B13" t="s">
        <v>223</v>
      </c>
    </row>
    <row r="14" spans="2:2" x14ac:dyDescent="0.25">
      <c r="B14" t="s">
        <v>217</v>
      </c>
    </row>
    <row r="15" spans="2:2" x14ac:dyDescent="0.25">
      <c r="B15" t="s">
        <v>216</v>
      </c>
    </row>
  </sheetData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595D9-CCCD-4634-B70C-ABDD2CD6F355}">
  <sheetPr codeName="Tabelle17"/>
  <dimension ref="A1:O40"/>
  <sheetViews>
    <sheetView zoomScaleNormal="100" workbookViewId="0"/>
  </sheetViews>
  <sheetFormatPr baseColWidth="10" defaultRowHeight="15" x14ac:dyDescent="0.25"/>
  <cols>
    <col min="1" max="1" width="15.7109375" customWidth="1"/>
    <col min="3" max="3" width="5.140625" customWidth="1"/>
    <col min="4" max="4" width="20.7109375" customWidth="1"/>
    <col min="5" max="5" width="86.5703125" customWidth="1"/>
    <col min="6" max="6" width="21.85546875" customWidth="1"/>
    <col min="10" max="10" width="14.7109375" customWidth="1"/>
  </cols>
  <sheetData>
    <row r="1" spans="1:15" x14ac:dyDescent="0.25">
      <c r="A1" s="124" t="s">
        <v>251</v>
      </c>
      <c r="B1" s="122">
        <v>2</v>
      </c>
    </row>
    <row r="2" spans="1:15" ht="28.5" customHeight="1" x14ac:dyDescent="0.25">
      <c r="C2" s="30" t="s">
        <v>253</v>
      </c>
    </row>
    <row r="3" spans="1:15" x14ac:dyDescent="0.25">
      <c r="B3">
        <v>3</v>
      </c>
      <c r="C3" t="s">
        <v>252</v>
      </c>
      <c r="D3" t="s">
        <v>254</v>
      </c>
      <c r="E3" t="s">
        <v>255</v>
      </c>
      <c r="F3" t="s">
        <v>256</v>
      </c>
    </row>
    <row r="4" spans="1:15" ht="24" customHeight="1" x14ac:dyDescent="0.25">
      <c r="B4">
        <v>4</v>
      </c>
      <c r="C4" s="126">
        <f>_xlfn.XLOOKUP(B1,Tabelle8[ID],Tabelle8[ID],"",0)</f>
        <v>2</v>
      </c>
      <c r="D4" s="126" t="str">
        <f>_xlfn.XLOOKUP(B1,Tabelle8[ID],Tabelle8[Titel],"Fehlende Nachricht",0)</f>
        <v>Ausloggen J2</v>
      </c>
      <c r="E4" s="126" t="str">
        <f ca="1">_xlfn.XLOOKUP(B1,Tabelle8[ID],Tabelle8[Text],"Leider sollte eine Nachricht von Jossin2 Sie erreichen, die leider einen Fehler hatte.",0)</f>
        <v xml:space="preserve">  hat sich aus Jossin2 ausgeloggt. Info-Code: GC0/GE0/EM/TN/GD/ED45666/TC0/TE0/DH45666</v>
      </c>
      <c r="F4" s="192" t="s">
        <v>257</v>
      </c>
      <c r="G4" s="192"/>
      <c r="H4" s="192"/>
      <c r="I4" s="192"/>
      <c r="K4" t="s">
        <v>262</v>
      </c>
    </row>
    <row r="5" spans="1:15" x14ac:dyDescent="0.25">
      <c r="B5">
        <v>5</v>
      </c>
      <c r="C5">
        <v>3</v>
      </c>
      <c r="D5">
        <v>4</v>
      </c>
      <c r="E5">
        <v>5</v>
      </c>
      <c r="K5" s="193" t="str">
        <f ca="1">L9&amp;M9&amp;N9&amp;L10&amp;M10&amp;N10&amp;L11&amp;M11&amp;N11&amp;L12&amp;M12&amp;N12&amp;L13&amp;M13&amp;N13&amp;L14&amp;M14&amp;N14&amp;L15&amp;M15&amp;N15&amp;L16&amp;M16&amp;N16&amp;L17&amp;M17</f>
        <v>GC0/GE0/EM/TN/GD/ED45666/TC0/TE0/DH45666</v>
      </c>
      <c r="L5" s="193"/>
      <c r="M5" s="193"/>
      <c r="N5" s="193"/>
      <c r="O5" s="193"/>
    </row>
    <row r="6" spans="1:15" x14ac:dyDescent="0.25">
      <c r="B6">
        <v>6</v>
      </c>
      <c r="C6" t="s">
        <v>252</v>
      </c>
      <c r="D6" t="s">
        <v>254</v>
      </c>
      <c r="E6" t="s">
        <v>255</v>
      </c>
      <c r="F6" t="s">
        <v>258</v>
      </c>
    </row>
    <row r="7" spans="1:15" x14ac:dyDescent="0.25">
      <c r="B7">
        <v>7</v>
      </c>
      <c r="C7">
        <v>1</v>
      </c>
      <c r="D7" t="s">
        <v>259</v>
      </c>
      <c r="E7" t="str">
        <f>Einrichtung!B3&amp;" "&amp;Einrichtung!B4&amp;" hat sich in Jossin2 eingeloggt."</f>
        <v xml:space="preserve">  hat sich in Jossin2 eingeloggt.</v>
      </c>
      <c r="F7" t="s">
        <v>176</v>
      </c>
      <c r="K7" s="30" t="s">
        <v>263</v>
      </c>
    </row>
    <row r="8" spans="1:15" x14ac:dyDescent="0.25">
      <c r="B8">
        <v>8</v>
      </c>
      <c r="C8">
        <v>2</v>
      </c>
      <c r="D8" t="s">
        <v>260</v>
      </c>
      <c r="E8" t="str">
        <f ca="1">Einrichtung!B3&amp;" "&amp;Einrichtung!B4&amp;" hat sich aus Jossin2 ausgeloggt. Info-Code: "&amp;K5</f>
        <v xml:space="preserve">  hat sich aus Jossin2 ausgeloggt. Info-Code: GC0/GE0/EM/TN/GD/ED45666/TC0/TE0/DH45666</v>
      </c>
      <c r="F8" t="s">
        <v>177</v>
      </c>
      <c r="K8" t="s">
        <v>264</v>
      </c>
      <c r="L8" t="s">
        <v>205</v>
      </c>
      <c r="M8" t="s">
        <v>265</v>
      </c>
    </row>
    <row r="9" spans="1:15" x14ac:dyDescent="0.25">
      <c r="B9">
        <v>9</v>
      </c>
      <c r="C9">
        <v>3</v>
      </c>
      <c r="D9" t="s">
        <v>261</v>
      </c>
      <c r="E9" t="str">
        <f>Einrichtung!B3&amp;" "&amp;Einrichtung!B4&amp;" hat "&amp;Eintragen!C39&amp;"CHF und "&amp;Eintragen!L39&amp;"Euro unter der Kategorie " &amp;Eintragen!AF39&amp;" eingetragen."</f>
        <v xml:space="preserve">  hat 5CHF und 0Euro unter der Kategorie Geschenk bekommen eingetragen.</v>
      </c>
      <c r="F9" t="s">
        <v>268</v>
      </c>
      <c r="J9" t="s">
        <v>197</v>
      </c>
      <c r="K9" s="127">
        <f>Daten!B4</f>
        <v>0</v>
      </c>
      <c r="L9" s="127" t="s">
        <v>279</v>
      </c>
      <c r="M9" s="127">
        <f>ROUND(K9,0)</f>
        <v>0</v>
      </c>
      <c r="N9" t="s">
        <v>288</v>
      </c>
    </row>
    <row r="10" spans="1:15" x14ac:dyDescent="0.25">
      <c r="B10">
        <v>10</v>
      </c>
      <c r="C10">
        <v>4</v>
      </c>
      <c r="D10" t="s">
        <v>266</v>
      </c>
      <c r="E10" t="str">
        <f>Einrichtung!B3&amp;" "&amp;Einrichtung!B4&amp;" hat folgende Accountdaten abgegeben: "&amp;Einrichtung!A3&amp;Einrichtung!B3&amp;"/"&amp;Einrichtung!A4&amp;Einrichtung!B4&amp;"/"&amp;Einrichtung!A5&amp;Einrichtung!B5&amp;"/"&amp;Einrichtung!A6&amp;Einrichtung!B6&amp;"/"&amp;Einrichtung!A7&amp;Einrichtung!B7&amp;"/"&amp;Einrichtung!A8&amp;Einrichtung!B8</f>
        <v xml:space="preserve">  hat folgende Accountdaten abgegeben: Vorname/Nachname/Telefonnummer/E-Mail/Geburtsdatum/Erstelldatum45666.9403282407</v>
      </c>
      <c r="F10" t="s">
        <v>266</v>
      </c>
      <c r="J10" t="s">
        <v>198</v>
      </c>
      <c r="K10" s="127">
        <f>Daten!B6</f>
        <v>0</v>
      </c>
      <c r="L10" s="127" t="s">
        <v>280</v>
      </c>
      <c r="M10" s="127">
        <f>ROUND(K10,0)</f>
        <v>0</v>
      </c>
      <c r="N10" t="s">
        <v>288</v>
      </c>
    </row>
    <row r="11" spans="1:15" x14ac:dyDescent="0.25">
      <c r="B11">
        <v>11</v>
      </c>
      <c r="C11">
        <v>5</v>
      </c>
      <c r="D11" t="s">
        <v>267</v>
      </c>
      <c r="E11" t="str">
        <f>Einrichtung!B3&amp;" "&amp;Einrichtung!B4&amp;" hat versucht die erweiterten Funktionen zu aktivieren"</f>
        <v xml:space="preserve">  hat versucht die erweiterten Funktionen zu aktivieren</v>
      </c>
      <c r="F11" t="s">
        <v>269</v>
      </c>
      <c r="J11" t="s">
        <v>245</v>
      </c>
      <c r="K11" s="127" t="str">
        <f>Einrichtung!B6</f>
        <v/>
      </c>
      <c r="L11" s="127" t="s">
        <v>282</v>
      </c>
      <c r="M11" s="127" t="str">
        <f>K11</f>
        <v/>
      </c>
      <c r="N11" t="s">
        <v>288</v>
      </c>
    </row>
    <row r="12" spans="1:15" x14ac:dyDescent="0.25">
      <c r="B12">
        <v>12</v>
      </c>
      <c r="J12" t="s">
        <v>244</v>
      </c>
      <c r="K12" s="127" t="str">
        <f>Einrichtung!B5</f>
        <v/>
      </c>
      <c r="L12" s="127" t="s">
        <v>283</v>
      </c>
      <c r="M12" s="127" t="str">
        <f>K12</f>
        <v/>
      </c>
      <c r="N12" t="s">
        <v>288</v>
      </c>
    </row>
    <row r="13" spans="1:15" x14ac:dyDescent="0.25">
      <c r="B13">
        <v>13</v>
      </c>
      <c r="J13" t="s">
        <v>247</v>
      </c>
      <c r="K13" s="127" t="str">
        <f>Einrichtung!B7</f>
        <v/>
      </c>
      <c r="L13" s="127" t="s">
        <v>285</v>
      </c>
      <c r="M13" s="127" t="str">
        <f>K13</f>
        <v/>
      </c>
      <c r="N13" t="s">
        <v>288</v>
      </c>
    </row>
    <row r="14" spans="1:15" x14ac:dyDescent="0.25">
      <c r="B14">
        <v>14</v>
      </c>
      <c r="J14" t="s">
        <v>246</v>
      </c>
      <c r="K14" s="128">
        <f>Einrichtung!B8</f>
        <v>45666.940328240744</v>
      </c>
      <c r="L14" s="127" t="s">
        <v>286</v>
      </c>
      <c r="M14" s="128">
        <f>ROUNDDOWN(K14,0)</f>
        <v>45666</v>
      </c>
      <c r="N14" t="s">
        <v>288</v>
      </c>
    </row>
    <row r="15" spans="1:15" x14ac:dyDescent="0.25">
      <c r="B15">
        <v>15</v>
      </c>
      <c r="J15" t="s">
        <v>277</v>
      </c>
      <c r="K15" s="127" t="e">
        <f>Daten!Q8</f>
        <v>#DIV/0!</v>
      </c>
      <c r="L15" s="127" t="s">
        <v>281</v>
      </c>
      <c r="M15" s="127">
        <f>IFERROR(ROUND(K15,0),0)</f>
        <v>0</v>
      </c>
      <c r="N15" t="s">
        <v>288</v>
      </c>
    </row>
    <row r="16" spans="1:15" x14ac:dyDescent="0.25">
      <c r="B16">
        <v>16</v>
      </c>
      <c r="J16" t="s">
        <v>278</v>
      </c>
      <c r="K16" s="127" t="e">
        <f>Daten!Q9</f>
        <v>#DIV/0!</v>
      </c>
      <c r="L16" s="127" t="s">
        <v>284</v>
      </c>
      <c r="M16" s="127">
        <f>IFERROR(ROUND(K16,0),0)</f>
        <v>0</v>
      </c>
      <c r="N16" t="s">
        <v>288</v>
      </c>
    </row>
    <row r="17" spans="2:13" x14ac:dyDescent="0.25">
      <c r="B17">
        <v>17</v>
      </c>
      <c r="J17" t="s">
        <v>168</v>
      </c>
      <c r="K17" s="128">
        <f ca="1">TODAY()</f>
        <v>45666</v>
      </c>
      <c r="L17" s="127" t="s">
        <v>287</v>
      </c>
      <c r="M17" s="128">
        <f ca="1">K17</f>
        <v>45666</v>
      </c>
    </row>
    <row r="18" spans="2:13" x14ac:dyDescent="0.25">
      <c r="B18">
        <v>18</v>
      </c>
    </row>
    <row r="19" spans="2:13" x14ac:dyDescent="0.25">
      <c r="B19">
        <v>19</v>
      </c>
    </row>
    <row r="20" spans="2:13" x14ac:dyDescent="0.25">
      <c r="B20">
        <v>20</v>
      </c>
    </row>
    <row r="21" spans="2:13" x14ac:dyDescent="0.25">
      <c r="B21">
        <v>21</v>
      </c>
    </row>
    <row r="22" spans="2:13" x14ac:dyDescent="0.25">
      <c r="B22">
        <v>22</v>
      </c>
    </row>
    <row r="23" spans="2:13" x14ac:dyDescent="0.25">
      <c r="B23">
        <v>23</v>
      </c>
    </row>
    <row r="24" spans="2:13" x14ac:dyDescent="0.25">
      <c r="B24">
        <v>24</v>
      </c>
    </row>
    <row r="25" spans="2:13" x14ac:dyDescent="0.25">
      <c r="B25">
        <v>25</v>
      </c>
    </row>
    <row r="26" spans="2:13" x14ac:dyDescent="0.25">
      <c r="B26">
        <v>26</v>
      </c>
    </row>
    <row r="27" spans="2:13" x14ac:dyDescent="0.25">
      <c r="B27">
        <v>27</v>
      </c>
    </row>
    <row r="28" spans="2:13" x14ac:dyDescent="0.25">
      <c r="B28">
        <v>28</v>
      </c>
    </row>
    <row r="29" spans="2:13" x14ac:dyDescent="0.25">
      <c r="B29">
        <v>29</v>
      </c>
    </row>
    <row r="30" spans="2:13" x14ac:dyDescent="0.25">
      <c r="B30">
        <v>30</v>
      </c>
    </row>
    <row r="31" spans="2:13" x14ac:dyDescent="0.25">
      <c r="B31">
        <v>31</v>
      </c>
    </row>
    <row r="32" spans="2:13" x14ac:dyDescent="0.25">
      <c r="B32">
        <v>32</v>
      </c>
    </row>
    <row r="33" spans="2:2" x14ac:dyDescent="0.25">
      <c r="B33">
        <v>33</v>
      </c>
    </row>
    <row r="34" spans="2:2" x14ac:dyDescent="0.25">
      <c r="B34">
        <v>34</v>
      </c>
    </row>
    <row r="35" spans="2:2" x14ac:dyDescent="0.25">
      <c r="B35">
        <v>35</v>
      </c>
    </row>
    <row r="36" spans="2:2" x14ac:dyDescent="0.25">
      <c r="B36">
        <v>36</v>
      </c>
    </row>
    <row r="37" spans="2:2" x14ac:dyDescent="0.25">
      <c r="B37">
        <v>37</v>
      </c>
    </row>
    <row r="38" spans="2:2" x14ac:dyDescent="0.25">
      <c r="B38">
        <v>38</v>
      </c>
    </row>
    <row r="39" spans="2:2" x14ac:dyDescent="0.25">
      <c r="B39">
        <v>39</v>
      </c>
    </row>
    <row r="40" spans="2:2" x14ac:dyDescent="0.25">
      <c r="B40">
        <v>40</v>
      </c>
    </row>
  </sheetData>
  <mergeCells count="2">
    <mergeCell ref="F4:I4"/>
    <mergeCell ref="K5:O5"/>
  </mergeCells>
  <phoneticPr fontId="16" type="noConversion"/>
  <pageMargins left="0.7" right="0.7" top="0.78740157499999996" bottom="0.78740157499999996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F1ECB-DF0B-4068-BBB1-37C3E2C2B0ED}">
  <sheetPr codeName="Tabelle2"/>
  <dimension ref="A1:AV1000"/>
  <sheetViews>
    <sheetView showRowColHeaders="0" zoomScaleNormal="100" workbookViewId="0">
      <pane ySplit="4" topLeftCell="A5" activePane="bottomLeft" state="frozen"/>
      <selection pane="bottomLeft"/>
    </sheetView>
  </sheetViews>
  <sheetFormatPr baseColWidth="10" defaultColWidth="5.7109375" defaultRowHeight="15" customHeight="1" x14ac:dyDescent="0.25"/>
  <cols>
    <col min="1" max="1" width="10" customWidth="1"/>
  </cols>
  <sheetData>
    <row r="1" spans="1:48" ht="17.25" customHeight="1" x14ac:dyDescent="0.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5"/>
      <c r="AG1" s="5"/>
      <c r="AH1" s="5"/>
      <c r="AI1" s="5"/>
      <c r="AJ1" s="5"/>
      <c r="AK1" s="5"/>
      <c r="AL1" s="2"/>
      <c r="AM1" s="2"/>
      <c r="AN1" s="2"/>
      <c r="AO1" s="3"/>
      <c r="AP1" s="3"/>
      <c r="AQ1" s="3"/>
      <c r="AR1" s="3"/>
      <c r="AS1" s="3"/>
      <c r="AT1" s="3"/>
      <c r="AU1" s="2"/>
      <c r="AV1" s="2"/>
    </row>
    <row r="2" spans="1:48" ht="17.25" customHeight="1" x14ac:dyDescent="0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5"/>
      <c r="AE2" s="141">
        <f>Daten!B4</f>
        <v>0</v>
      </c>
      <c r="AF2" s="141"/>
      <c r="AG2" s="141"/>
      <c r="AH2" s="5"/>
      <c r="AI2" s="5"/>
      <c r="AJ2" s="140">
        <f>Daten!B6</f>
        <v>0</v>
      </c>
      <c r="AK2" s="140"/>
      <c r="AL2" s="140"/>
      <c r="AM2" s="4"/>
      <c r="AN2" s="4"/>
      <c r="AO2" s="137">
        <f>Daten!B8</f>
        <v>0</v>
      </c>
      <c r="AP2" s="137"/>
      <c r="AQ2" s="137"/>
      <c r="AR2" s="137"/>
      <c r="AS2" s="137"/>
      <c r="AT2" s="137"/>
      <c r="AU2" s="2"/>
      <c r="AV2" s="2"/>
    </row>
    <row r="3" spans="1:48" ht="17.25" customHeight="1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141"/>
      <c r="AF3" s="141"/>
      <c r="AG3" s="141"/>
      <c r="AH3" s="5"/>
      <c r="AI3" s="5"/>
      <c r="AJ3" s="140"/>
      <c r="AK3" s="140"/>
      <c r="AL3" s="140"/>
      <c r="AM3" s="4"/>
      <c r="AN3" s="4"/>
      <c r="AO3" s="137"/>
      <c r="AP3" s="137"/>
      <c r="AQ3" s="137"/>
      <c r="AR3" s="137"/>
      <c r="AS3" s="137"/>
      <c r="AT3" s="137"/>
      <c r="AU3" s="2"/>
      <c r="AV3" s="2"/>
    </row>
    <row r="4" spans="1:48" ht="17.2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22.5" customHeight="1" x14ac:dyDescent="0.25">
      <c r="A5" s="76">
        <f>D13+P13</f>
        <v>0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1:48" ht="22.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1:48" ht="22.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1:48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1:48" ht="15" customHeight="1" x14ac:dyDescent="0.25">
      <c r="A9" s="1"/>
      <c r="B9" s="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1"/>
      <c r="AU9" s="1"/>
      <c r="AV9" s="1"/>
    </row>
    <row r="10" spans="1:48" ht="15" customHeight="1" x14ac:dyDescent="0.25">
      <c r="A10" s="1"/>
      <c r="B10" s="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1"/>
      <c r="AU10" s="1"/>
      <c r="AV10" s="1"/>
    </row>
    <row r="11" spans="1:48" ht="15" customHeight="1" x14ac:dyDescent="0.25">
      <c r="A11" s="1"/>
      <c r="B11" s="1"/>
      <c r="C11" s="71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1"/>
      <c r="O11" s="71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1"/>
      <c r="AA11" s="71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1"/>
      <c r="AM11" s="71"/>
      <c r="AN11" s="71"/>
      <c r="AO11" s="71"/>
      <c r="AP11" s="71"/>
      <c r="AQ11" s="71"/>
      <c r="AR11" s="71"/>
      <c r="AS11" s="71"/>
      <c r="AT11" s="1"/>
      <c r="AU11" s="1"/>
      <c r="AV11" s="1"/>
    </row>
    <row r="12" spans="1:48" ht="15" customHeight="1" x14ac:dyDescent="0.25">
      <c r="A12" s="1"/>
      <c r="B12" s="1"/>
      <c r="C12" s="71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1"/>
      <c r="O12" s="71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1"/>
      <c r="AA12" s="71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1"/>
      <c r="AM12" s="71"/>
      <c r="AN12" s="71"/>
      <c r="AO12" s="71"/>
      <c r="AP12" s="71"/>
      <c r="AQ12" s="71"/>
      <c r="AR12" s="71"/>
      <c r="AS12" s="71"/>
      <c r="AT12" s="1"/>
      <c r="AU12" s="1"/>
      <c r="AV12" s="1"/>
    </row>
    <row r="13" spans="1:48" ht="15" customHeight="1" x14ac:dyDescent="0.25">
      <c r="A13" s="1"/>
      <c r="B13" s="1"/>
      <c r="C13" s="71"/>
      <c r="D13" s="153">
        <v>0</v>
      </c>
      <c r="E13" s="153"/>
      <c r="F13" s="153"/>
      <c r="G13" s="153"/>
      <c r="H13" s="153"/>
      <c r="I13" s="153"/>
      <c r="J13" s="153"/>
      <c r="K13" s="153"/>
      <c r="L13" s="153"/>
      <c r="M13" s="153"/>
      <c r="N13" s="71"/>
      <c r="O13" s="71"/>
      <c r="P13" s="154">
        <v>0</v>
      </c>
      <c r="Q13" s="154"/>
      <c r="R13" s="154"/>
      <c r="S13" s="154"/>
      <c r="T13" s="154"/>
      <c r="U13" s="154"/>
      <c r="V13" s="154"/>
      <c r="W13" s="154"/>
      <c r="X13" s="154"/>
      <c r="Y13" s="154"/>
      <c r="Z13" s="71"/>
      <c r="AA13" s="71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5"/>
      <c r="AR13" s="71"/>
      <c r="AS13" s="71"/>
      <c r="AT13" s="1"/>
      <c r="AU13" s="1"/>
      <c r="AV13" s="1"/>
    </row>
    <row r="14" spans="1:48" ht="15" customHeight="1" x14ac:dyDescent="0.25">
      <c r="A14" s="1"/>
      <c r="B14" s="1"/>
      <c r="C14" s="71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71"/>
      <c r="O14" s="71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71"/>
      <c r="AA14" s="71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71"/>
      <c r="AS14" s="71"/>
      <c r="AT14" s="1"/>
      <c r="AU14" s="1"/>
      <c r="AV14" s="1"/>
    </row>
    <row r="15" spans="1:48" ht="15" customHeight="1" x14ac:dyDescent="0.25">
      <c r="A15" s="1"/>
      <c r="B15" s="1"/>
      <c r="C15" s="71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71"/>
      <c r="O15" s="71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71"/>
      <c r="AA15" s="71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71"/>
      <c r="AS15" s="71"/>
      <c r="AT15" s="1"/>
      <c r="AU15" s="1"/>
      <c r="AV15" s="1"/>
    </row>
    <row r="16" spans="1:48" ht="15" customHeight="1" x14ac:dyDescent="0.25">
      <c r="A16" s="1"/>
      <c r="B16" s="1"/>
      <c r="C16" s="71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71"/>
      <c r="O16" s="71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71"/>
      <c r="AA16" s="71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71"/>
      <c r="AS16" s="71"/>
      <c r="AT16" s="1"/>
      <c r="AU16" s="1"/>
      <c r="AV16" s="1"/>
    </row>
    <row r="17" spans="1:48" ht="15" customHeight="1" x14ac:dyDescent="0.25">
      <c r="A17" s="1"/>
      <c r="B17" s="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1"/>
      <c r="AU17" s="1"/>
      <c r="AV17" s="1"/>
    </row>
    <row r="18" spans="1:48" ht="15" customHeight="1" x14ac:dyDescent="0.25">
      <c r="A18" s="1"/>
      <c r="B18" s="1"/>
      <c r="C18" s="71"/>
      <c r="D18" s="71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1"/>
      <c r="P18" s="71"/>
      <c r="Q18" s="71"/>
      <c r="R18" s="71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1"/>
      <c r="AU18" s="1"/>
      <c r="AV18" s="1"/>
    </row>
    <row r="19" spans="1:48" ht="15" customHeight="1" x14ac:dyDescent="0.25">
      <c r="A19" s="1"/>
      <c r="B19" s="1"/>
      <c r="C19" s="71"/>
      <c r="D19" s="71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1"/>
      <c r="P19" s="71"/>
      <c r="Q19" s="71"/>
      <c r="R19" s="71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1"/>
      <c r="AU19" s="1"/>
      <c r="AV19" s="1"/>
    </row>
    <row r="20" spans="1:48" ht="15" customHeight="1" x14ac:dyDescent="0.25">
      <c r="A20" s="1"/>
      <c r="B20" s="1"/>
      <c r="C20" s="71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74"/>
      <c r="Q20" s="71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71"/>
      <c r="AS20" s="71"/>
      <c r="AT20" s="1"/>
      <c r="AU20" s="1"/>
      <c r="AV20" s="1"/>
    </row>
    <row r="21" spans="1:48" ht="15" customHeight="1" x14ac:dyDescent="0.25">
      <c r="A21" s="1"/>
      <c r="B21" s="1"/>
      <c r="C21" s="71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74"/>
      <c r="Q21" s="71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71"/>
      <c r="AS21" s="71"/>
      <c r="AT21" s="1"/>
      <c r="AU21" s="1"/>
      <c r="AV21" s="1"/>
    </row>
    <row r="22" spans="1:48" ht="15" customHeight="1" x14ac:dyDescent="0.25">
      <c r="A22" s="1"/>
      <c r="B22" s="1"/>
      <c r="C22" s="71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74"/>
      <c r="Q22" s="71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71"/>
      <c r="AS22" s="71"/>
      <c r="AT22" s="1"/>
      <c r="AU22" s="1"/>
      <c r="AV22" s="1"/>
    </row>
    <row r="23" spans="1:48" ht="15" customHeight="1" x14ac:dyDescent="0.25">
      <c r="A23" s="1"/>
      <c r="B23" s="1"/>
      <c r="C23" s="71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56"/>
      <c r="P23" s="74"/>
      <c r="Q23" s="71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56"/>
      <c r="AJ23" s="156"/>
      <c r="AK23" s="156"/>
      <c r="AL23" s="156"/>
      <c r="AM23" s="156"/>
      <c r="AN23" s="156"/>
      <c r="AO23" s="156"/>
      <c r="AP23" s="156"/>
      <c r="AQ23" s="156"/>
      <c r="AR23" s="71"/>
      <c r="AS23" s="71"/>
      <c r="AT23" s="1"/>
      <c r="AU23" s="1"/>
      <c r="AV23" s="1"/>
    </row>
    <row r="24" spans="1:48" ht="15" customHeight="1" x14ac:dyDescent="0.25">
      <c r="A24" s="1"/>
      <c r="B24" s="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1"/>
      <c r="AU24" s="1"/>
      <c r="AV24" s="1"/>
    </row>
    <row r="25" spans="1:48" ht="15" customHeight="1" x14ac:dyDescent="0.25">
      <c r="A25" s="1"/>
      <c r="B25" s="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1"/>
      <c r="AU25" s="1"/>
      <c r="AV25" s="1"/>
    </row>
    <row r="26" spans="1:48" ht="15" customHeight="1" x14ac:dyDescent="0.25">
      <c r="A26" s="1"/>
      <c r="B26" s="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1"/>
      <c r="AU26" s="1"/>
      <c r="AV26" s="1"/>
    </row>
    <row r="27" spans="1:48" ht="15" customHeight="1" x14ac:dyDescent="0.25">
      <c r="A27" s="1"/>
      <c r="B27" s="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1"/>
      <c r="AU27" s="1"/>
      <c r="AV27" s="1"/>
    </row>
    <row r="28" spans="1:48" ht="15" customHeight="1" x14ac:dyDescent="0.25">
      <c r="A28" s="1"/>
      <c r="B28" s="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1"/>
      <c r="AU28" s="1"/>
      <c r="AV28" s="1"/>
    </row>
    <row r="29" spans="1:48" ht="15" customHeight="1" x14ac:dyDescent="0.25">
      <c r="A29" s="1"/>
      <c r="B29" s="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1"/>
      <c r="AU29" s="1"/>
      <c r="AV29" s="1"/>
    </row>
    <row r="30" spans="1:48" ht="15" customHeight="1" x14ac:dyDescent="0.25">
      <c r="A30" s="1"/>
      <c r="B30" s="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1"/>
      <c r="AU30" s="1"/>
      <c r="AV30" s="1"/>
    </row>
    <row r="31" spans="1:48" ht="1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ht="1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ht="92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ht="15" customHeight="1" x14ac:dyDescent="0.25">
      <c r="A34" s="1"/>
      <c r="B34" s="1"/>
      <c r="C34" s="166" t="s">
        <v>13</v>
      </c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"/>
      <c r="AU34" s="1"/>
      <c r="AV34" s="1"/>
    </row>
    <row r="35" spans="1:48" ht="15" customHeight="1" x14ac:dyDescent="0.25">
      <c r="A35" s="1"/>
      <c r="B35" s="1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"/>
      <c r="AU35" s="1"/>
      <c r="AV35" s="1"/>
    </row>
    <row r="36" spans="1:48" ht="15" customHeight="1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72"/>
      <c r="AR36" s="72"/>
      <c r="AS36" s="72"/>
      <c r="AT36" s="1"/>
      <c r="AU36" s="1"/>
      <c r="AV36" s="1"/>
    </row>
    <row r="37" spans="1:48" ht="1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ht="15" customHeight="1" x14ac:dyDescent="0.25">
      <c r="A38" s="1"/>
      <c r="B38" s="1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1"/>
      <c r="AU38" s="1"/>
      <c r="AV38" s="1"/>
    </row>
    <row r="39" spans="1:48" ht="15" customHeight="1" x14ac:dyDescent="0.25">
      <c r="A39" s="1"/>
      <c r="B39" s="1"/>
      <c r="C39" s="163">
        <v>5</v>
      </c>
      <c r="D39" s="163"/>
      <c r="E39" s="163"/>
      <c r="F39" s="163"/>
      <c r="G39" s="163"/>
      <c r="H39" s="163"/>
      <c r="I39" s="163"/>
      <c r="J39" s="163"/>
      <c r="K39" s="163"/>
      <c r="L39" s="164">
        <v>0</v>
      </c>
      <c r="M39" s="164"/>
      <c r="N39" s="164"/>
      <c r="O39" s="164"/>
      <c r="P39" s="164"/>
      <c r="Q39" s="164"/>
      <c r="R39" s="164"/>
      <c r="S39" s="164"/>
      <c r="T39" s="164"/>
      <c r="U39" s="165">
        <v>45583</v>
      </c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57" t="s">
        <v>207</v>
      </c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"/>
      <c r="AU39" s="1"/>
      <c r="AV39" s="1"/>
    </row>
    <row r="40" spans="1:48" ht="15" customHeight="1" x14ac:dyDescent="0.25">
      <c r="A40" s="1"/>
      <c r="B40" s="1"/>
      <c r="C40" s="163"/>
      <c r="D40" s="163"/>
      <c r="E40" s="163"/>
      <c r="F40" s="163"/>
      <c r="G40" s="163"/>
      <c r="H40" s="163"/>
      <c r="I40" s="163"/>
      <c r="J40" s="163"/>
      <c r="K40" s="163"/>
      <c r="L40" s="164"/>
      <c r="M40" s="164"/>
      <c r="N40" s="164"/>
      <c r="O40" s="164"/>
      <c r="P40" s="164"/>
      <c r="Q40" s="164"/>
      <c r="R40" s="164"/>
      <c r="S40" s="164"/>
      <c r="T40" s="164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"/>
      <c r="AU40" s="1"/>
      <c r="AV40" s="1"/>
    </row>
    <row r="41" spans="1:48" ht="15" customHeight="1" x14ac:dyDescent="0.25">
      <c r="A41" s="1"/>
      <c r="B41" s="1"/>
      <c r="C41" s="158"/>
      <c r="D41" s="159"/>
      <c r="E41" s="159"/>
      <c r="F41" s="159"/>
      <c r="G41" s="159"/>
      <c r="H41" s="159"/>
      <c r="I41" s="159"/>
      <c r="J41" s="159"/>
      <c r="K41" s="159"/>
      <c r="L41" s="158"/>
      <c r="M41" s="159"/>
      <c r="N41" s="159"/>
      <c r="O41" s="159"/>
      <c r="P41" s="159"/>
      <c r="Q41" s="159"/>
      <c r="R41" s="159"/>
      <c r="S41" s="159"/>
      <c r="T41" s="159"/>
      <c r="U41" s="160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2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"/>
      <c r="AU41" s="1"/>
      <c r="AV41" s="1"/>
    </row>
    <row r="42" spans="1:48" ht="15" customHeight="1" x14ac:dyDescent="0.25">
      <c r="A42" s="1"/>
      <c r="B42" s="1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"/>
      <c r="AU42" s="1"/>
      <c r="AV42" s="1"/>
    </row>
    <row r="43" spans="1:48" ht="15" customHeight="1" x14ac:dyDescent="0.25">
      <c r="A43" s="1"/>
      <c r="B43" s="1"/>
      <c r="C43" s="158"/>
      <c r="D43" s="159"/>
      <c r="E43" s="159"/>
      <c r="F43" s="159"/>
      <c r="G43" s="159"/>
      <c r="H43" s="159"/>
      <c r="I43" s="159"/>
      <c r="J43" s="159"/>
      <c r="K43" s="159"/>
      <c r="L43" s="158"/>
      <c r="M43" s="159"/>
      <c r="N43" s="159"/>
      <c r="O43" s="159"/>
      <c r="P43" s="159"/>
      <c r="Q43" s="159"/>
      <c r="R43" s="159"/>
      <c r="S43" s="159"/>
      <c r="T43" s="159"/>
      <c r="U43" s="160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2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"/>
      <c r="AU43" s="1"/>
      <c r="AV43" s="1"/>
    </row>
    <row r="44" spans="1:48" ht="15" customHeight="1" x14ac:dyDescent="0.25">
      <c r="A44" s="1"/>
      <c r="B44" s="1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"/>
      <c r="AU44" s="1"/>
      <c r="AV44" s="1"/>
    </row>
    <row r="45" spans="1:48" ht="15" customHeight="1" x14ac:dyDescent="0.25">
      <c r="A45" s="1"/>
      <c r="B45" s="1"/>
      <c r="C45" s="158"/>
      <c r="D45" s="159"/>
      <c r="E45" s="159"/>
      <c r="F45" s="159"/>
      <c r="G45" s="159"/>
      <c r="H45" s="159"/>
      <c r="I45" s="159"/>
      <c r="J45" s="159"/>
      <c r="K45" s="159"/>
      <c r="L45" s="158"/>
      <c r="M45" s="159"/>
      <c r="N45" s="159"/>
      <c r="O45" s="159"/>
      <c r="P45" s="159"/>
      <c r="Q45" s="159"/>
      <c r="R45" s="159"/>
      <c r="S45" s="159"/>
      <c r="T45" s="159"/>
      <c r="U45" s="160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2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"/>
      <c r="AU45" s="1"/>
      <c r="AV45" s="1"/>
    </row>
    <row r="46" spans="1:48" ht="15" customHeight="1" x14ac:dyDescent="0.25">
      <c r="A46" s="1"/>
      <c r="B46" s="1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59"/>
      <c r="AS46" s="159"/>
      <c r="AT46" s="1"/>
      <c r="AU46" s="1"/>
      <c r="AV46" s="1"/>
    </row>
    <row r="47" spans="1:48" ht="15" customHeight="1" x14ac:dyDescent="0.25">
      <c r="A47" s="1"/>
      <c r="B47" s="1"/>
      <c r="C47" s="158"/>
      <c r="D47" s="159"/>
      <c r="E47" s="159"/>
      <c r="F47" s="159"/>
      <c r="G47" s="159"/>
      <c r="H47" s="159"/>
      <c r="I47" s="159"/>
      <c r="J47" s="159"/>
      <c r="K47" s="159"/>
      <c r="L47" s="158"/>
      <c r="M47" s="159"/>
      <c r="N47" s="159"/>
      <c r="O47" s="159"/>
      <c r="P47" s="159"/>
      <c r="Q47" s="159"/>
      <c r="R47" s="159"/>
      <c r="S47" s="159"/>
      <c r="T47" s="159"/>
      <c r="U47" s="160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2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59"/>
      <c r="AS47" s="159"/>
      <c r="AT47" s="1"/>
      <c r="AU47" s="1"/>
      <c r="AV47" s="1"/>
    </row>
    <row r="48" spans="1:48" ht="15" customHeight="1" x14ac:dyDescent="0.25">
      <c r="A48" s="1"/>
      <c r="B48" s="1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59"/>
      <c r="AG48" s="159"/>
      <c r="AH48" s="159"/>
      <c r="AI48" s="159"/>
      <c r="AJ48" s="159"/>
      <c r="AK48" s="159"/>
      <c r="AL48" s="159"/>
      <c r="AM48" s="159"/>
      <c r="AN48" s="159"/>
      <c r="AO48" s="159"/>
      <c r="AP48" s="159"/>
      <c r="AQ48" s="159"/>
      <c r="AR48" s="159"/>
      <c r="AS48" s="159"/>
      <c r="AT48" s="1"/>
      <c r="AU48" s="1"/>
      <c r="AV48" s="1"/>
    </row>
    <row r="49" spans="1:48" ht="15" customHeight="1" x14ac:dyDescent="0.25">
      <c r="A49" s="1"/>
      <c r="B49" s="1"/>
      <c r="C49" s="158"/>
      <c r="D49" s="159"/>
      <c r="E49" s="159"/>
      <c r="F49" s="159"/>
      <c r="G49" s="159"/>
      <c r="H49" s="159"/>
      <c r="I49" s="159"/>
      <c r="J49" s="159"/>
      <c r="K49" s="159"/>
      <c r="L49" s="158"/>
      <c r="M49" s="159"/>
      <c r="N49" s="159"/>
      <c r="O49" s="159"/>
      <c r="P49" s="159"/>
      <c r="Q49" s="159"/>
      <c r="R49" s="159"/>
      <c r="S49" s="159"/>
      <c r="T49" s="159"/>
      <c r="U49" s="160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2"/>
      <c r="AG49" s="159"/>
      <c r="AH49" s="159"/>
      <c r="AI49" s="159"/>
      <c r="AJ49" s="159"/>
      <c r="AK49" s="159"/>
      <c r="AL49" s="159"/>
      <c r="AM49" s="159"/>
      <c r="AN49" s="159"/>
      <c r="AO49" s="159"/>
      <c r="AP49" s="159"/>
      <c r="AQ49" s="159"/>
      <c r="AR49" s="159"/>
      <c r="AS49" s="159"/>
      <c r="AT49" s="1"/>
      <c r="AU49" s="1"/>
      <c r="AV49" s="1"/>
    </row>
    <row r="50" spans="1:48" ht="15" customHeight="1" x14ac:dyDescent="0.25">
      <c r="A50" s="1"/>
      <c r="B50" s="1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"/>
      <c r="AU50" s="1"/>
      <c r="AV50" s="1"/>
    </row>
    <row r="51" spans="1:48" ht="15" customHeight="1" x14ac:dyDescent="0.25">
      <c r="A51" s="1"/>
      <c r="B51" s="1"/>
      <c r="C51" s="158"/>
      <c r="D51" s="159"/>
      <c r="E51" s="159"/>
      <c r="F51" s="159"/>
      <c r="G51" s="159"/>
      <c r="H51" s="159"/>
      <c r="I51" s="159"/>
      <c r="J51" s="159"/>
      <c r="K51" s="159"/>
      <c r="L51" s="158"/>
      <c r="M51" s="159"/>
      <c r="N51" s="159"/>
      <c r="O51" s="159"/>
      <c r="P51" s="159"/>
      <c r="Q51" s="159"/>
      <c r="R51" s="159"/>
      <c r="S51" s="159"/>
      <c r="T51" s="159"/>
      <c r="U51" s="160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2"/>
      <c r="AG51" s="159"/>
      <c r="AH51" s="159"/>
      <c r="AI51" s="159"/>
      <c r="AJ51" s="159"/>
      <c r="AK51" s="159"/>
      <c r="AL51" s="159"/>
      <c r="AM51" s="159"/>
      <c r="AN51" s="159"/>
      <c r="AO51" s="159"/>
      <c r="AP51" s="159"/>
      <c r="AQ51" s="159"/>
      <c r="AR51" s="159"/>
      <c r="AS51" s="159"/>
      <c r="AT51" s="1"/>
      <c r="AU51" s="1"/>
      <c r="AV51" s="1"/>
    </row>
    <row r="52" spans="1:48" ht="15" customHeight="1" x14ac:dyDescent="0.25">
      <c r="A52" s="1"/>
      <c r="B52" s="1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59"/>
      <c r="AG52" s="159"/>
      <c r="AH52" s="159"/>
      <c r="AI52" s="159"/>
      <c r="AJ52" s="159"/>
      <c r="AK52" s="159"/>
      <c r="AL52" s="159"/>
      <c r="AM52" s="159"/>
      <c r="AN52" s="159"/>
      <c r="AO52" s="159"/>
      <c r="AP52" s="159"/>
      <c r="AQ52" s="159"/>
      <c r="AR52" s="159"/>
      <c r="AS52" s="159"/>
      <c r="AT52" s="1"/>
      <c r="AU52" s="1"/>
      <c r="AV52" s="1"/>
    </row>
    <row r="53" spans="1:48" ht="15" customHeight="1" x14ac:dyDescent="0.25">
      <c r="A53" s="1"/>
      <c r="B53" s="1"/>
      <c r="C53" s="158"/>
      <c r="D53" s="159"/>
      <c r="E53" s="159"/>
      <c r="F53" s="159"/>
      <c r="G53" s="159"/>
      <c r="H53" s="159"/>
      <c r="I53" s="159"/>
      <c r="J53" s="159"/>
      <c r="K53" s="159"/>
      <c r="L53" s="158"/>
      <c r="M53" s="159"/>
      <c r="N53" s="159"/>
      <c r="O53" s="159"/>
      <c r="P53" s="159"/>
      <c r="Q53" s="159"/>
      <c r="R53" s="159"/>
      <c r="S53" s="159"/>
      <c r="T53" s="159"/>
      <c r="U53" s="160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2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"/>
      <c r="AU53" s="1"/>
      <c r="AV53" s="1"/>
    </row>
    <row r="54" spans="1:48" ht="15" customHeight="1" x14ac:dyDescent="0.25">
      <c r="A54" s="1"/>
      <c r="B54" s="1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59"/>
      <c r="AG54" s="159"/>
      <c r="AH54" s="159"/>
      <c r="AI54" s="159"/>
      <c r="AJ54" s="159"/>
      <c r="AK54" s="159"/>
      <c r="AL54" s="159"/>
      <c r="AM54" s="159"/>
      <c r="AN54" s="159"/>
      <c r="AO54" s="159"/>
      <c r="AP54" s="159"/>
      <c r="AQ54" s="159"/>
      <c r="AR54" s="159"/>
      <c r="AS54" s="159"/>
      <c r="AT54" s="1"/>
      <c r="AU54" s="1"/>
      <c r="AV54" s="1"/>
    </row>
    <row r="55" spans="1:48" ht="15" customHeight="1" x14ac:dyDescent="0.25">
      <c r="A55" s="1"/>
      <c r="B55" s="1"/>
      <c r="C55" s="158"/>
      <c r="D55" s="159"/>
      <c r="E55" s="159"/>
      <c r="F55" s="159"/>
      <c r="G55" s="159"/>
      <c r="H55" s="159"/>
      <c r="I55" s="159"/>
      <c r="J55" s="159"/>
      <c r="K55" s="159"/>
      <c r="L55" s="158"/>
      <c r="M55" s="159"/>
      <c r="N55" s="159"/>
      <c r="O55" s="159"/>
      <c r="P55" s="159"/>
      <c r="Q55" s="159"/>
      <c r="R55" s="159"/>
      <c r="S55" s="159"/>
      <c r="T55" s="159"/>
      <c r="U55" s="160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2"/>
      <c r="AG55" s="159"/>
      <c r="AH55" s="159"/>
      <c r="AI55" s="159"/>
      <c r="AJ55" s="159"/>
      <c r="AK55" s="159"/>
      <c r="AL55" s="159"/>
      <c r="AM55" s="159"/>
      <c r="AN55" s="159"/>
      <c r="AO55" s="159"/>
      <c r="AP55" s="159"/>
      <c r="AQ55" s="159"/>
      <c r="AR55" s="159"/>
      <c r="AS55" s="159"/>
      <c r="AT55" s="1"/>
      <c r="AU55" s="1"/>
      <c r="AV55" s="1"/>
    </row>
    <row r="56" spans="1:48" ht="15" customHeight="1" x14ac:dyDescent="0.25">
      <c r="A56" s="1"/>
      <c r="B56" s="1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59"/>
      <c r="AG56" s="159"/>
      <c r="AH56" s="159"/>
      <c r="AI56" s="159"/>
      <c r="AJ56" s="159"/>
      <c r="AK56" s="159"/>
      <c r="AL56" s="159"/>
      <c r="AM56" s="159"/>
      <c r="AN56" s="159"/>
      <c r="AO56" s="159"/>
      <c r="AP56" s="159"/>
      <c r="AQ56" s="159"/>
      <c r="AR56" s="159"/>
      <c r="AS56" s="159"/>
      <c r="AT56" s="1"/>
      <c r="AU56" s="1"/>
      <c r="AV56" s="1"/>
    </row>
    <row r="57" spans="1:48" ht="1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1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ht="1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1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ht="1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ht="1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ht="1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ht="1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ht="1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ht="1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1:48" ht="1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1:48" ht="1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1:48" ht="1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1:48" ht="1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1:48" ht="1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1:48" ht="1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1:48" ht="1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ht="1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</row>
    <row r="78" spans="1:48" ht="1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</row>
    <row r="79" spans="1:48" ht="1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1:48" ht="1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48" ht="1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48" ht="1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:48" ht="1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1:48" ht="1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1:48" ht="1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</row>
    <row r="86" spans="1:48" ht="1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</row>
    <row r="87" spans="1:48" ht="1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</row>
    <row r="88" spans="1:48" ht="1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</row>
    <row r="89" spans="1:48" ht="1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</row>
    <row r="90" spans="1:48" ht="1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</row>
    <row r="91" spans="1:48" ht="1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</row>
    <row r="92" spans="1:48" ht="1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</row>
    <row r="93" spans="1:48" ht="1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</row>
    <row r="94" spans="1:48" ht="1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</row>
    <row r="95" spans="1:48" ht="1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</row>
    <row r="96" spans="1:48" ht="1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</row>
    <row r="97" spans="1:48" ht="1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</row>
    <row r="98" spans="1:48" ht="1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</row>
    <row r="99" spans="1:48" ht="1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</row>
    <row r="100" spans="1:48" ht="1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</row>
    <row r="101" spans="1:48" ht="1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</row>
    <row r="102" spans="1:48" ht="1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</row>
    <row r="103" spans="1:48" ht="1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</row>
    <row r="104" spans="1:48" ht="1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</row>
    <row r="105" spans="1:48" ht="1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</row>
    <row r="106" spans="1:48" ht="1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</row>
    <row r="107" spans="1:48" ht="1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</row>
    <row r="108" spans="1:48" ht="1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</row>
    <row r="109" spans="1:48" ht="1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</row>
    <row r="110" spans="1:48" ht="1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</row>
    <row r="111" spans="1:48" ht="1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</row>
    <row r="112" spans="1:48" ht="1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</row>
    <row r="113" spans="1:48" ht="1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</row>
    <row r="114" spans="1:48" ht="1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</row>
    <row r="115" spans="1:48" ht="1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</row>
    <row r="116" spans="1:48" ht="1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</row>
    <row r="117" spans="1:48" ht="1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</row>
    <row r="118" spans="1:48" ht="1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</row>
    <row r="119" spans="1:48" ht="1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</row>
    <row r="120" spans="1:48" ht="1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</row>
    <row r="121" spans="1:48" ht="1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</row>
    <row r="122" spans="1:48" ht="1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</row>
    <row r="123" spans="1:48" ht="1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</row>
    <row r="124" spans="1:48" ht="1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</row>
    <row r="125" spans="1:48" ht="1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</row>
    <row r="126" spans="1:48" ht="1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</row>
    <row r="127" spans="1:48" ht="1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</row>
    <row r="128" spans="1:48" ht="1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</row>
    <row r="129" spans="1:48" ht="1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</row>
    <row r="130" spans="1:48" ht="1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</row>
    <row r="131" spans="1:48" ht="1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</row>
    <row r="132" spans="1:48" ht="1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</row>
    <row r="133" spans="1:48" ht="1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</row>
    <row r="134" spans="1:48" ht="1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</row>
    <row r="135" spans="1:48" ht="1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</row>
    <row r="136" spans="1:48" ht="1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</row>
    <row r="137" spans="1:48" ht="1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</row>
    <row r="138" spans="1:48" ht="1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</row>
    <row r="139" spans="1:48" ht="1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</row>
    <row r="140" spans="1:48" ht="1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</row>
    <row r="141" spans="1:48" ht="1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</row>
    <row r="142" spans="1:48" ht="1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</row>
    <row r="143" spans="1:48" ht="1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</row>
    <row r="144" spans="1:48" ht="1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</row>
    <row r="145" spans="1:48" ht="1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</row>
    <row r="146" spans="1:48" ht="1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</row>
    <row r="147" spans="1:48" ht="1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</row>
    <row r="148" spans="1:48" ht="1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</row>
    <row r="149" spans="1:48" ht="1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</row>
    <row r="150" spans="1:48" ht="1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</row>
    <row r="151" spans="1:48" ht="1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</row>
    <row r="152" spans="1:48" ht="1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</row>
    <row r="153" spans="1:48" ht="1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</row>
    <row r="154" spans="1:48" ht="1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</row>
    <row r="155" spans="1:48" ht="1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</row>
    <row r="156" spans="1:48" ht="1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</row>
    <row r="157" spans="1:48" ht="1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</row>
    <row r="158" spans="1:48" ht="1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</row>
    <row r="159" spans="1:48" ht="1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</row>
    <row r="160" spans="1:48" ht="1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</row>
    <row r="161" spans="1:48" ht="1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</row>
    <row r="162" spans="1:48" ht="1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</row>
    <row r="163" spans="1:48" ht="1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</row>
    <row r="164" spans="1:48" ht="1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</row>
    <row r="165" spans="1:48" ht="1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</row>
    <row r="166" spans="1:48" ht="1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</row>
    <row r="167" spans="1:48" ht="1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</row>
    <row r="168" spans="1:48" ht="1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</row>
    <row r="169" spans="1:48" ht="1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</row>
    <row r="170" spans="1:48" ht="1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</row>
    <row r="171" spans="1:48" ht="1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</row>
    <row r="172" spans="1:48" ht="1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</row>
    <row r="173" spans="1:48" ht="1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</row>
    <row r="174" spans="1:48" ht="1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</row>
    <row r="175" spans="1:48" ht="1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</row>
    <row r="176" spans="1:48" ht="1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</row>
    <row r="177" spans="1:48" ht="1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</row>
    <row r="178" spans="1:48" ht="1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</row>
    <row r="179" spans="1:48" ht="1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</row>
    <row r="180" spans="1:48" ht="1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</row>
    <row r="181" spans="1:48" ht="1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</row>
    <row r="182" spans="1:48" ht="1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</row>
    <row r="183" spans="1:48" ht="1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</row>
    <row r="184" spans="1:48" ht="1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</row>
    <row r="185" spans="1:48" ht="1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</row>
    <row r="186" spans="1:48" ht="1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</row>
    <row r="187" spans="1:48" ht="1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</row>
    <row r="188" spans="1:48" ht="1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</row>
    <row r="189" spans="1:48" ht="1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</row>
    <row r="190" spans="1:48" ht="1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</row>
    <row r="191" spans="1:48" ht="1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</row>
    <row r="192" spans="1:48" ht="1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</row>
    <row r="193" spans="1:48" ht="1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</row>
    <row r="194" spans="1:48" ht="1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</row>
    <row r="195" spans="1:48" ht="1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</row>
    <row r="196" spans="1:48" ht="1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</row>
    <row r="197" spans="1:48" ht="1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</row>
    <row r="198" spans="1:48" ht="1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</row>
    <row r="199" spans="1:48" ht="1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</row>
    <row r="200" spans="1:48" ht="1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</row>
    <row r="201" spans="1:48" ht="1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</row>
    <row r="202" spans="1:48" ht="1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</row>
    <row r="203" spans="1:48" ht="1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</row>
    <row r="204" spans="1:48" ht="1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</row>
    <row r="205" spans="1:48" ht="1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</row>
    <row r="206" spans="1:48" ht="1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</row>
    <row r="207" spans="1:48" ht="1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</row>
    <row r="208" spans="1:48" ht="1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</row>
    <row r="209" spans="1:48" ht="1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</row>
    <row r="210" spans="1:48" ht="1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</row>
    <row r="211" spans="1:48" ht="1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</row>
    <row r="212" spans="1:48" ht="1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</row>
    <row r="213" spans="1:48" ht="1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</row>
    <row r="214" spans="1:48" ht="1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</row>
    <row r="215" spans="1:48" ht="1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</row>
    <row r="216" spans="1:48" ht="1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</row>
    <row r="217" spans="1:48" ht="1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</row>
    <row r="218" spans="1:48" ht="1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</row>
    <row r="219" spans="1:48" ht="1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</row>
    <row r="220" spans="1:48" ht="1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</row>
    <row r="221" spans="1:48" ht="1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</row>
    <row r="222" spans="1:48" ht="1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</row>
    <row r="223" spans="1:48" ht="1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</row>
    <row r="224" spans="1:48" ht="1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</row>
    <row r="225" spans="1:48" ht="1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</row>
    <row r="226" spans="1:48" ht="1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</row>
    <row r="227" spans="1:48" ht="1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</row>
    <row r="228" spans="1:48" ht="1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</row>
    <row r="229" spans="1:48" ht="1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</row>
    <row r="230" spans="1:48" ht="1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</row>
    <row r="231" spans="1:48" ht="1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</row>
    <row r="232" spans="1:48" ht="1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</row>
    <row r="233" spans="1:48" ht="1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</row>
    <row r="234" spans="1:48" ht="1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</row>
    <row r="235" spans="1:48" ht="1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</row>
    <row r="236" spans="1:48" ht="1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</row>
    <row r="237" spans="1:48" ht="1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</row>
    <row r="238" spans="1:48" ht="1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</row>
    <row r="239" spans="1:48" ht="1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</row>
    <row r="240" spans="1:48" ht="1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</row>
    <row r="241" spans="1:48" ht="1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</row>
    <row r="242" spans="1:48" ht="1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</row>
    <row r="243" spans="1:48" ht="1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</row>
    <row r="244" spans="1:48" ht="1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</row>
    <row r="245" spans="1:48" ht="1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</row>
    <row r="246" spans="1:48" ht="1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</row>
    <row r="247" spans="1:48" ht="1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</row>
    <row r="248" spans="1:48" ht="1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</row>
    <row r="249" spans="1:48" ht="1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</row>
    <row r="250" spans="1:48" ht="1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</row>
    <row r="251" spans="1:48" ht="1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</row>
    <row r="252" spans="1:48" ht="1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</row>
    <row r="253" spans="1:48" ht="1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</row>
    <row r="254" spans="1:48" ht="1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</row>
    <row r="255" spans="1:48" ht="1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</row>
    <row r="256" spans="1:48" ht="1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</row>
    <row r="257" spans="1:48" ht="1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</row>
    <row r="258" spans="1:48" ht="1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</row>
    <row r="259" spans="1:48" ht="1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</row>
    <row r="260" spans="1:48" ht="1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</row>
    <row r="261" spans="1:48" ht="1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</row>
    <row r="262" spans="1:48" ht="1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</row>
    <row r="263" spans="1:48" ht="1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</row>
    <row r="264" spans="1:48" ht="1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</row>
    <row r="265" spans="1:48" ht="1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</row>
    <row r="266" spans="1:48" ht="1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</row>
    <row r="267" spans="1:48" ht="1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</row>
    <row r="268" spans="1:48" ht="1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</row>
    <row r="269" spans="1:48" ht="1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</row>
    <row r="270" spans="1:48" ht="1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</row>
    <row r="271" spans="1:48" ht="1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</row>
    <row r="272" spans="1:48" ht="1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</row>
    <row r="273" spans="1:48" ht="1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</row>
    <row r="274" spans="1:48" ht="1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</row>
    <row r="275" spans="1:48" ht="1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</row>
    <row r="276" spans="1:48" ht="1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</row>
    <row r="277" spans="1:48" ht="1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</row>
    <row r="278" spans="1:48" ht="1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</row>
    <row r="279" spans="1:48" ht="1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</row>
    <row r="280" spans="1:48" ht="1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</row>
    <row r="281" spans="1:48" ht="1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</row>
    <row r="282" spans="1:48" ht="1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</row>
    <row r="283" spans="1:48" ht="1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</row>
    <row r="284" spans="1:48" ht="1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</row>
    <row r="285" spans="1:48" ht="1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</row>
    <row r="286" spans="1:48" ht="1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</row>
    <row r="287" spans="1:48" ht="1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</row>
    <row r="288" spans="1:48" ht="1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</row>
    <row r="289" spans="1:48" ht="1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</row>
    <row r="290" spans="1:48" ht="1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</row>
    <row r="291" spans="1:48" ht="1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</row>
    <row r="292" spans="1:48" ht="1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</row>
    <row r="293" spans="1:48" ht="1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</row>
    <row r="294" spans="1:48" ht="1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</row>
    <row r="295" spans="1:48" ht="1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</row>
    <row r="296" spans="1:48" ht="1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</row>
    <row r="297" spans="1:48" ht="1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</row>
    <row r="298" spans="1:48" ht="1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</row>
    <row r="299" spans="1:48" ht="1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</row>
    <row r="300" spans="1:48" ht="1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</row>
    <row r="301" spans="1:48" ht="1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</row>
    <row r="302" spans="1:48" ht="1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</row>
    <row r="303" spans="1:48" ht="1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</row>
    <row r="304" spans="1:48" ht="1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</row>
    <row r="305" spans="1:48" ht="1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</row>
    <row r="306" spans="1:48" ht="1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</row>
    <row r="307" spans="1:48" ht="1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</row>
    <row r="308" spans="1:48" ht="1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</row>
    <row r="309" spans="1:48" ht="1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</row>
    <row r="310" spans="1:48" ht="1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</row>
    <row r="311" spans="1:48" ht="1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</row>
    <row r="312" spans="1:48" ht="1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</row>
    <row r="313" spans="1:48" ht="1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</row>
    <row r="314" spans="1:48" ht="1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</row>
    <row r="315" spans="1:48" ht="1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</row>
    <row r="316" spans="1:48" ht="1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</row>
    <row r="317" spans="1:48" ht="1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</row>
    <row r="318" spans="1:48" ht="1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</row>
    <row r="319" spans="1:48" ht="1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</row>
    <row r="320" spans="1:48" ht="1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</row>
    <row r="321" spans="1:48" ht="1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</row>
    <row r="322" spans="1:48" ht="1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</row>
    <row r="323" spans="1:48" ht="1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</row>
    <row r="324" spans="1:48" ht="1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</row>
    <row r="325" spans="1:48" ht="1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</row>
    <row r="326" spans="1:48" ht="1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</row>
    <row r="327" spans="1:48" ht="1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</row>
    <row r="328" spans="1:48" ht="1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</row>
    <row r="329" spans="1:48" ht="1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</row>
    <row r="330" spans="1:48" ht="1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</row>
    <row r="331" spans="1:48" ht="1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</row>
    <row r="332" spans="1:48" ht="1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</row>
    <row r="333" spans="1:48" ht="1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</row>
    <row r="334" spans="1:48" ht="1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</row>
    <row r="335" spans="1:48" ht="1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</row>
    <row r="336" spans="1:48" ht="1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</row>
    <row r="337" spans="1:48" ht="1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</row>
    <row r="338" spans="1:48" ht="1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</row>
    <row r="339" spans="1:48" ht="1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</row>
    <row r="340" spans="1:48" ht="1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</row>
    <row r="341" spans="1:48" ht="1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</row>
    <row r="342" spans="1:48" ht="1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</row>
    <row r="343" spans="1:48" ht="1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</row>
    <row r="344" spans="1:48" ht="1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</row>
    <row r="345" spans="1:48" ht="1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</row>
    <row r="346" spans="1:48" ht="1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</row>
    <row r="347" spans="1:48" ht="1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</row>
    <row r="348" spans="1:48" ht="1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</row>
    <row r="349" spans="1:48" ht="1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</row>
    <row r="350" spans="1:48" ht="1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</row>
    <row r="351" spans="1:48" ht="1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</row>
    <row r="352" spans="1:48" ht="1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</row>
    <row r="353" spans="1:48" ht="1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</row>
    <row r="354" spans="1:48" ht="1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</row>
    <row r="355" spans="1:48" ht="1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</row>
    <row r="356" spans="1:48" ht="1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</row>
    <row r="357" spans="1:48" ht="1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</row>
    <row r="358" spans="1:48" ht="1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</row>
    <row r="359" spans="1:48" ht="1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</row>
    <row r="360" spans="1:48" ht="1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</row>
    <row r="361" spans="1:48" ht="1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</row>
    <row r="362" spans="1:48" ht="1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</row>
    <row r="363" spans="1:48" ht="1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</row>
    <row r="364" spans="1:48" ht="1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</row>
    <row r="365" spans="1:48" ht="1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</row>
    <row r="366" spans="1:48" ht="1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</row>
    <row r="367" spans="1:48" ht="1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</row>
    <row r="368" spans="1:48" ht="1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</row>
    <row r="369" spans="1:48" ht="1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</row>
    <row r="370" spans="1:48" ht="1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</row>
    <row r="371" spans="1:48" ht="1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</row>
    <row r="372" spans="1:48" ht="1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</row>
    <row r="373" spans="1:48" ht="1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</row>
    <row r="374" spans="1:48" ht="1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</row>
    <row r="375" spans="1:48" ht="1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</row>
    <row r="376" spans="1:48" ht="1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</row>
    <row r="377" spans="1:48" ht="1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</row>
    <row r="378" spans="1:48" ht="1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</row>
    <row r="379" spans="1:48" ht="1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</row>
    <row r="380" spans="1:48" ht="1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</row>
    <row r="381" spans="1:48" ht="1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</row>
    <row r="382" spans="1:48" ht="1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</row>
    <row r="383" spans="1:48" ht="1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</row>
    <row r="384" spans="1:48" ht="1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</row>
    <row r="385" spans="1:48" ht="1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</row>
    <row r="386" spans="1:48" ht="1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</row>
    <row r="387" spans="1:48" ht="1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</row>
    <row r="388" spans="1:48" ht="1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</row>
    <row r="389" spans="1:48" ht="1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</row>
    <row r="390" spans="1:48" ht="1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</row>
    <row r="391" spans="1:48" ht="1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</row>
    <row r="392" spans="1:48" ht="1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</row>
    <row r="393" spans="1:48" ht="1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</row>
    <row r="394" spans="1:48" ht="1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</row>
    <row r="395" spans="1:48" ht="1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</row>
    <row r="396" spans="1:48" ht="1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</row>
    <row r="397" spans="1:48" ht="1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</row>
    <row r="398" spans="1:48" ht="1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</row>
    <row r="399" spans="1:48" ht="1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</row>
    <row r="400" spans="1:48" ht="1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</row>
    <row r="401" spans="1:48" ht="1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</row>
    <row r="402" spans="1:48" ht="1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</row>
    <row r="403" spans="1:48" ht="1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</row>
    <row r="404" spans="1:48" ht="1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</row>
    <row r="405" spans="1:48" ht="1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</row>
    <row r="406" spans="1:48" ht="1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</row>
    <row r="407" spans="1:48" ht="1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</row>
    <row r="408" spans="1:48" ht="1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</row>
    <row r="409" spans="1:48" ht="1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</row>
    <row r="410" spans="1:48" ht="1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</row>
    <row r="411" spans="1:48" ht="1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</row>
    <row r="412" spans="1:48" ht="1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</row>
    <row r="413" spans="1:48" ht="1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</row>
    <row r="414" spans="1:48" ht="1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</row>
    <row r="415" spans="1:48" ht="1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</row>
    <row r="416" spans="1:48" ht="1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</row>
    <row r="417" spans="1:48" ht="1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</row>
    <row r="418" spans="1:48" ht="1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</row>
    <row r="419" spans="1:48" ht="1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</row>
    <row r="420" spans="1:48" ht="1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</row>
    <row r="421" spans="1:48" ht="1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</row>
    <row r="422" spans="1:48" ht="1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</row>
    <row r="423" spans="1:48" ht="1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</row>
    <row r="424" spans="1:48" ht="1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</row>
    <row r="425" spans="1:48" ht="1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</row>
    <row r="426" spans="1:48" ht="1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</row>
    <row r="427" spans="1:48" ht="1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</row>
    <row r="428" spans="1:48" ht="1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</row>
    <row r="429" spans="1:48" ht="1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</row>
    <row r="430" spans="1:48" ht="1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</row>
    <row r="431" spans="1:48" ht="1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</row>
    <row r="432" spans="1:48" ht="1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</row>
    <row r="433" spans="1:48" ht="1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</row>
    <row r="434" spans="1:48" ht="1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</row>
    <row r="435" spans="1:48" ht="1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</row>
    <row r="436" spans="1:48" ht="1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</row>
    <row r="437" spans="1:48" ht="1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</row>
    <row r="438" spans="1:48" ht="1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</row>
    <row r="439" spans="1:48" ht="1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</row>
    <row r="440" spans="1:48" ht="1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</row>
    <row r="441" spans="1:48" ht="1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</row>
    <row r="442" spans="1:48" ht="1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</row>
    <row r="443" spans="1:48" ht="1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</row>
    <row r="444" spans="1:48" ht="1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</row>
    <row r="445" spans="1:48" ht="1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</row>
    <row r="446" spans="1:48" ht="1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</row>
    <row r="447" spans="1:48" ht="1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</row>
    <row r="448" spans="1:48" ht="1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</row>
    <row r="449" spans="1:48" ht="1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</row>
    <row r="450" spans="1:48" ht="1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</row>
    <row r="451" spans="1:48" ht="1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</row>
    <row r="452" spans="1:48" ht="1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</row>
    <row r="453" spans="1:48" ht="1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</row>
    <row r="454" spans="1:48" ht="1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</row>
    <row r="455" spans="1:48" ht="1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</row>
    <row r="456" spans="1:48" ht="1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</row>
    <row r="457" spans="1:48" ht="1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</row>
    <row r="458" spans="1:48" ht="1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</row>
    <row r="459" spans="1:48" ht="1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</row>
    <row r="460" spans="1:48" ht="1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</row>
    <row r="461" spans="1:48" ht="1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</row>
    <row r="462" spans="1:48" ht="1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</row>
    <row r="463" spans="1:48" ht="1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</row>
    <row r="464" spans="1:48" ht="1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</row>
    <row r="465" spans="1:48" ht="1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</row>
    <row r="466" spans="1:48" ht="1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</row>
    <row r="467" spans="1:48" ht="1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</row>
    <row r="468" spans="1:48" ht="1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</row>
    <row r="469" spans="1:48" ht="1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</row>
    <row r="470" spans="1:48" ht="1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</row>
    <row r="471" spans="1:48" ht="1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</row>
    <row r="472" spans="1:48" ht="1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</row>
    <row r="473" spans="1:48" ht="1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</row>
    <row r="474" spans="1:48" ht="1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</row>
    <row r="475" spans="1:48" ht="1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</row>
    <row r="476" spans="1:48" ht="1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</row>
    <row r="477" spans="1:48" ht="1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</row>
    <row r="478" spans="1:48" ht="1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</row>
    <row r="479" spans="1:48" ht="1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</row>
    <row r="480" spans="1:48" ht="1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</row>
    <row r="481" spans="1:48" ht="1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</row>
    <row r="482" spans="1:48" ht="1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</row>
    <row r="483" spans="1:48" ht="1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</row>
    <row r="484" spans="1:48" ht="1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</row>
    <row r="485" spans="1:48" ht="1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</row>
    <row r="486" spans="1:48" ht="1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</row>
    <row r="487" spans="1:48" ht="1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</row>
    <row r="488" spans="1:48" ht="1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</row>
    <row r="489" spans="1:48" ht="1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</row>
    <row r="490" spans="1:48" ht="1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</row>
    <row r="491" spans="1:48" ht="1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</row>
    <row r="492" spans="1:48" ht="1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</row>
    <row r="493" spans="1:48" ht="1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</row>
    <row r="494" spans="1:48" ht="1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</row>
    <row r="495" spans="1:48" ht="1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</row>
    <row r="496" spans="1:48" ht="1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</row>
    <row r="497" spans="1:48" ht="1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</row>
    <row r="498" spans="1:48" ht="1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</row>
    <row r="499" spans="1:48" ht="1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</row>
    <row r="500" spans="1:48" ht="1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</row>
    <row r="501" spans="1:48" ht="1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</row>
    <row r="502" spans="1:48" ht="1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</row>
    <row r="503" spans="1:48" ht="1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</row>
    <row r="504" spans="1:48" ht="1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</row>
    <row r="505" spans="1:48" ht="1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</row>
    <row r="506" spans="1:48" ht="1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</row>
    <row r="507" spans="1:48" ht="1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</row>
    <row r="508" spans="1:48" ht="1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</row>
    <row r="509" spans="1:48" ht="1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</row>
    <row r="510" spans="1:48" ht="1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</row>
    <row r="511" spans="1:48" ht="1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</row>
    <row r="512" spans="1:48" ht="1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</row>
    <row r="513" spans="1:48" ht="1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</row>
    <row r="514" spans="1:48" ht="1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</row>
    <row r="515" spans="1:48" ht="1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</row>
    <row r="516" spans="1:48" ht="1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</row>
    <row r="517" spans="1:48" ht="1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</row>
    <row r="518" spans="1:48" ht="1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</row>
    <row r="519" spans="1:48" ht="1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</row>
    <row r="520" spans="1:48" ht="1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</row>
    <row r="521" spans="1:48" ht="1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</row>
    <row r="522" spans="1:48" ht="1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</row>
    <row r="523" spans="1:48" ht="1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</row>
    <row r="524" spans="1:48" ht="1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</row>
    <row r="525" spans="1:48" ht="1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</row>
    <row r="526" spans="1:48" ht="1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</row>
    <row r="527" spans="1:48" ht="1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</row>
    <row r="528" spans="1:48" ht="1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</row>
    <row r="529" spans="1:48" ht="1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</row>
    <row r="530" spans="1:48" ht="1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</row>
    <row r="531" spans="1:48" ht="1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</row>
    <row r="532" spans="1:48" ht="1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</row>
    <row r="533" spans="1:48" ht="1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</row>
    <row r="534" spans="1:48" ht="1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</row>
    <row r="535" spans="1:48" ht="1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</row>
    <row r="536" spans="1:48" ht="1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</row>
    <row r="537" spans="1:48" ht="1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</row>
    <row r="538" spans="1:48" ht="1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</row>
    <row r="539" spans="1:48" ht="1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</row>
    <row r="540" spans="1:48" ht="1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</row>
    <row r="541" spans="1:48" ht="1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</row>
    <row r="542" spans="1:48" ht="1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</row>
    <row r="543" spans="1:48" ht="1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</row>
    <row r="544" spans="1:48" ht="1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</row>
    <row r="545" spans="1:48" ht="1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</row>
    <row r="546" spans="1:48" ht="1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</row>
    <row r="547" spans="1:48" ht="1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</row>
    <row r="548" spans="1:48" ht="1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</row>
    <row r="549" spans="1:48" ht="1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</row>
    <row r="550" spans="1:48" ht="1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</row>
    <row r="551" spans="1:48" ht="1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</row>
    <row r="552" spans="1:48" ht="1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</row>
    <row r="553" spans="1:48" ht="1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</row>
    <row r="554" spans="1:48" ht="1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</row>
    <row r="555" spans="1:48" ht="1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</row>
    <row r="556" spans="1:48" ht="1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</row>
    <row r="557" spans="1:48" ht="1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</row>
    <row r="558" spans="1:48" ht="1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</row>
    <row r="559" spans="1:48" ht="1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</row>
    <row r="560" spans="1:48" ht="1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</row>
    <row r="561" spans="1:48" ht="1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</row>
    <row r="562" spans="1:48" ht="1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</row>
    <row r="563" spans="1:48" ht="1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</row>
    <row r="564" spans="1:48" ht="1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</row>
    <row r="565" spans="1:48" ht="1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</row>
    <row r="566" spans="1:48" ht="1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</row>
    <row r="567" spans="1:48" ht="1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</row>
    <row r="568" spans="1:48" ht="1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</row>
    <row r="569" spans="1:48" ht="1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</row>
    <row r="570" spans="1:48" ht="1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</row>
    <row r="571" spans="1:48" ht="1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</row>
    <row r="572" spans="1:48" ht="1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</row>
    <row r="573" spans="1:48" ht="1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</row>
    <row r="574" spans="1:48" ht="1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</row>
    <row r="575" spans="1:48" ht="1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</row>
    <row r="576" spans="1:48" ht="1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</row>
    <row r="577" spans="1:48" ht="1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</row>
    <row r="578" spans="1:48" ht="1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</row>
    <row r="579" spans="1:48" ht="1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</row>
    <row r="580" spans="1:48" ht="1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</row>
    <row r="581" spans="1:48" ht="1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</row>
    <row r="582" spans="1:48" ht="1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</row>
    <row r="583" spans="1:48" ht="1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</row>
    <row r="584" spans="1:48" ht="1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</row>
    <row r="585" spans="1:48" ht="1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</row>
    <row r="586" spans="1:48" ht="1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</row>
    <row r="587" spans="1:48" ht="1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</row>
    <row r="588" spans="1:48" ht="1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</row>
    <row r="589" spans="1:48" ht="1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</row>
    <row r="590" spans="1:48" ht="1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</row>
    <row r="591" spans="1:48" ht="1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</row>
    <row r="592" spans="1:48" ht="1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</row>
    <row r="593" spans="1:48" ht="1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</row>
    <row r="594" spans="1:48" ht="1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</row>
    <row r="595" spans="1:48" ht="1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</row>
    <row r="596" spans="1:48" ht="1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</row>
    <row r="597" spans="1:48" ht="1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</row>
    <row r="598" spans="1:48" ht="1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</row>
    <row r="599" spans="1:48" ht="1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</row>
    <row r="600" spans="1:48" ht="1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</row>
    <row r="601" spans="1:48" ht="1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</row>
    <row r="602" spans="1:48" ht="1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</row>
    <row r="603" spans="1:48" ht="1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</row>
    <row r="604" spans="1:48" ht="1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</row>
    <row r="605" spans="1:48" ht="1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</row>
    <row r="606" spans="1:48" ht="1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</row>
    <row r="607" spans="1:48" ht="1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</row>
    <row r="608" spans="1:48" ht="1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</row>
    <row r="609" spans="1:48" ht="1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</row>
    <row r="610" spans="1:48" ht="1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</row>
    <row r="611" spans="1:48" ht="1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</row>
    <row r="612" spans="1:48" ht="1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</row>
    <row r="613" spans="1:48" ht="1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</row>
    <row r="614" spans="1:48" ht="1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</row>
    <row r="615" spans="1:48" ht="1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</row>
    <row r="616" spans="1:48" ht="1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</row>
    <row r="617" spans="1:48" ht="1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</row>
    <row r="618" spans="1:48" ht="1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</row>
    <row r="619" spans="1:48" ht="1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</row>
    <row r="620" spans="1:48" ht="1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</row>
    <row r="621" spans="1:48" ht="1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</row>
    <row r="622" spans="1:48" ht="1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</row>
    <row r="623" spans="1:48" ht="1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</row>
    <row r="624" spans="1:48" ht="1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</row>
    <row r="625" spans="1:48" ht="1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</row>
    <row r="626" spans="1:48" ht="1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</row>
    <row r="627" spans="1:48" ht="1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</row>
    <row r="628" spans="1:48" ht="1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</row>
    <row r="629" spans="1:48" ht="1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</row>
    <row r="630" spans="1:48" ht="1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</row>
    <row r="631" spans="1:48" ht="1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</row>
    <row r="632" spans="1:48" ht="1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</row>
    <row r="633" spans="1:48" ht="1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</row>
    <row r="634" spans="1:48" ht="1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</row>
    <row r="635" spans="1:48" ht="1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</row>
    <row r="636" spans="1:48" ht="1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</row>
    <row r="637" spans="1:48" ht="1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</row>
    <row r="638" spans="1:48" ht="1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</row>
    <row r="639" spans="1:48" ht="1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</row>
    <row r="640" spans="1:48" ht="1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</row>
    <row r="641" spans="1:48" ht="1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</row>
    <row r="642" spans="1:48" ht="1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</row>
    <row r="643" spans="1:48" ht="1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</row>
    <row r="644" spans="1:48" ht="1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</row>
    <row r="645" spans="1:48" ht="1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</row>
    <row r="646" spans="1:48" ht="1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</row>
    <row r="647" spans="1:48" ht="1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</row>
    <row r="648" spans="1:48" ht="1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</row>
    <row r="649" spans="1:48" ht="1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</row>
    <row r="650" spans="1:48" ht="1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</row>
    <row r="651" spans="1:48" ht="1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</row>
    <row r="652" spans="1:48" ht="1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</row>
    <row r="653" spans="1:48" ht="1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</row>
    <row r="654" spans="1:48" ht="1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</row>
    <row r="655" spans="1:48" ht="1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</row>
    <row r="656" spans="1:48" ht="1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</row>
    <row r="657" spans="1:48" ht="1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</row>
    <row r="658" spans="1:48" ht="1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</row>
    <row r="659" spans="1:48" ht="1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</row>
    <row r="660" spans="1:48" ht="1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</row>
    <row r="661" spans="1:48" ht="1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</row>
    <row r="662" spans="1:48" ht="1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</row>
    <row r="663" spans="1:48" ht="1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</row>
    <row r="664" spans="1:48" ht="1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</row>
    <row r="665" spans="1:48" ht="1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</row>
    <row r="666" spans="1:48" ht="1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</row>
    <row r="667" spans="1:48" ht="1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</row>
    <row r="668" spans="1:48" ht="1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</row>
    <row r="669" spans="1:48" ht="1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</row>
    <row r="670" spans="1:48" ht="1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</row>
    <row r="671" spans="1:48" ht="1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</row>
    <row r="672" spans="1:48" ht="1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</row>
    <row r="673" spans="1:48" ht="1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</row>
    <row r="674" spans="1:48" ht="1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</row>
    <row r="675" spans="1:48" ht="1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</row>
    <row r="676" spans="1:48" ht="1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</row>
    <row r="677" spans="1:48" ht="1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</row>
    <row r="678" spans="1:48" ht="1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</row>
    <row r="679" spans="1:48" ht="1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</row>
    <row r="680" spans="1:48" ht="1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</row>
    <row r="681" spans="1:48" ht="1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</row>
    <row r="682" spans="1:48" ht="1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</row>
    <row r="683" spans="1:48" ht="1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</row>
    <row r="684" spans="1:48" ht="1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</row>
    <row r="685" spans="1:48" ht="1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</row>
    <row r="686" spans="1:48" ht="1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</row>
    <row r="687" spans="1:48" ht="1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</row>
    <row r="688" spans="1:48" ht="1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</row>
    <row r="689" spans="1:48" ht="1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</row>
    <row r="690" spans="1:48" ht="1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</row>
    <row r="691" spans="1:48" ht="1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</row>
    <row r="692" spans="1:48" ht="1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</row>
    <row r="693" spans="1:48" ht="1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</row>
    <row r="694" spans="1:48" ht="1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</row>
    <row r="695" spans="1:48" ht="1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</row>
    <row r="696" spans="1:48" ht="1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</row>
    <row r="697" spans="1:48" ht="1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</row>
    <row r="698" spans="1:48" ht="1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</row>
    <row r="699" spans="1:48" ht="1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</row>
    <row r="700" spans="1:48" ht="1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</row>
    <row r="701" spans="1:48" ht="1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</row>
    <row r="702" spans="1:48" ht="1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</row>
    <row r="703" spans="1:48" ht="1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</row>
    <row r="704" spans="1:48" ht="1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</row>
    <row r="705" spans="1:48" ht="1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</row>
    <row r="706" spans="1:48" ht="1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</row>
    <row r="707" spans="1:48" ht="1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</row>
    <row r="708" spans="1:48" ht="1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</row>
    <row r="709" spans="1:48" ht="1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</row>
    <row r="710" spans="1:48" ht="1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</row>
    <row r="711" spans="1:48" ht="1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</row>
    <row r="712" spans="1:48" ht="1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</row>
    <row r="713" spans="1:48" ht="1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</row>
    <row r="714" spans="1:48" ht="1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</row>
    <row r="715" spans="1:48" ht="1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</row>
    <row r="716" spans="1:48" ht="1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</row>
    <row r="717" spans="1:48" ht="1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</row>
    <row r="718" spans="1:48" ht="1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</row>
    <row r="719" spans="1:48" ht="1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</row>
    <row r="720" spans="1:48" ht="1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</row>
    <row r="721" spans="1:48" ht="1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</row>
    <row r="722" spans="1:48" ht="1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</row>
    <row r="723" spans="1:48" ht="1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</row>
    <row r="724" spans="1:48" ht="1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</row>
    <row r="725" spans="1:48" ht="1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</row>
    <row r="726" spans="1:48" ht="1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</row>
    <row r="727" spans="1:48" ht="1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</row>
    <row r="728" spans="1:48" ht="1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</row>
    <row r="729" spans="1:48" ht="1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</row>
    <row r="730" spans="1:48" ht="1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</row>
    <row r="731" spans="1:48" ht="1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</row>
    <row r="732" spans="1:48" ht="1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</row>
    <row r="733" spans="1:48" ht="1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</row>
    <row r="734" spans="1:48" ht="1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</row>
    <row r="735" spans="1:48" ht="1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</row>
    <row r="736" spans="1:48" ht="1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</row>
    <row r="737" spans="1:48" ht="1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</row>
    <row r="738" spans="1:48" ht="1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</row>
    <row r="739" spans="1:48" ht="1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</row>
    <row r="740" spans="1:48" ht="1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</row>
    <row r="741" spans="1:48" ht="1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</row>
    <row r="742" spans="1:48" ht="1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</row>
    <row r="743" spans="1:48" ht="1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</row>
    <row r="744" spans="1:48" ht="1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</row>
    <row r="745" spans="1:48" ht="1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</row>
    <row r="746" spans="1:48" ht="1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</row>
    <row r="747" spans="1:48" ht="1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</row>
    <row r="748" spans="1:48" ht="1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</row>
    <row r="749" spans="1:48" ht="1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</row>
    <row r="750" spans="1:48" ht="1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</row>
    <row r="751" spans="1:48" ht="1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</row>
    <row r="752" spans="1:48" ht="1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</row>
    <row r="753" spans="1:48" ht="1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</row>
    <row r="754" spans="1:48" ht="1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</row>
    <row r="755" spans="1:48" ht="1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</row>
    <row r="756" spans="1:48" ht="1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</row>
    <row r="757" spans="1:48" ht="1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</row>
    <row r="758" spans="1:48" ht="1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</row>
    <row r="759" spans="1:48" ht="1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</row>
    <row r="760" spans="1:48" ht="1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</row>
    <row r="761" spans="1:48" ht="1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</row>
    <row r="762" spans="1:48" ht="1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</row>
    <row r="763" spans="1:48" ht="1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</row>
    <row r="764" spans="1:48" ht="1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</row>
    <row r="765" spans="1:48" ht="1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</row>
    <row r="766" spans="1:48" ht="1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</row>
    <row r="767" spans="1:48" ht="1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</row>
    <row r="768" spans="1:48" ht="1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</row>
    <row r="769" spans="1:48" ht="1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</row>
    <row r="770" spans="1:48" ht="1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</row>
    <row r="771" spans="1:48" ht="1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</row>
    <row r="772" spans="1:48" ht="1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</row>
    <row r="773" spans="1:48" ht="1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</row>
    <row r="774" spans="1:48" ht="1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</row>
    <row r="775" spans="1:48" ht="1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</row>
    <row r="776" spans="1:48" ht="1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</row>
    <row r="777" spans="1:48" ht="1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</row>
    <row r="778" spans="1:48" ht="1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</row>
    <row r="779" spans="1:48" ht="1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</row>
    <row r="780" spans="1:48" ht="1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</row>
    <row r="781" spans="1:48" ht="1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</row>
    <row r="782" spans="1:48" ht="1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</row>
    <row r="783" spans="1:48" ht="1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</row>
    <row r="784" spans="1:48" ht="1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</row>
    <row r="785" spans="1:48" ht="1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</row>
    <row r="786" spans="1:48" ht="1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</row>
    <row r="787" spans="1:48" ht="1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</row>
    <row r="788" spans="1:48" ht="1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</row>
    <row r="789" spans="1:48" ht="1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</row>
    <row r="790" spans="1:48" ht="1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</row>
    <row r="791" spans="1:48" ht="1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</row>
    <row r="792" spans="1:48" ht="1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</row>
    <row r="793" spans="1:48" ht="1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</row>
    <row r="794" spans="1:48" ht="1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</row>
    <row r="795" spans="1:48" ht="1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</row>
    <row r="796" spans="1:48" ht="1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</row>
    <row r="797" spans="1:48" ht="1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</row>
    <row r="798" spans="1:48" ht="1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</row>
    <row r="799" spans="1:48" ht="1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</row>
    <row r="800" spans="1:48" ht="1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</row>
    <row r="801" spans="1:48" ht="1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</row>
    <row r="802" spans="1:48" ht="1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</row>
    <row r="803" spans="1:48" ht="1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</row>
    <row r="804" spans="1:48" ht="1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</row>
    <row r="805" spans="1:48" ht="1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</row>
    <row r="806" spans="1:48" ht="1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</row>
    <row r="807" spans="1:48" ht="1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</row>
    <row r="808" spans="1:48" ht="1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</row>
    <row r="809" spans="1:48" ht="1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</row>
    <row r="810" spans="1:48" ht="1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</row>
    <row r="811" spans="1:48" ht="1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</row>
    <row r="812" spans="1:48" ht="1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</row>
    <row r="813" spans="1:48" ht="1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</row>
    <row r="814" spans="1:48" ht="1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</row>
    <row r="815" spans="1:48" ht="1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</row>
    <row r="816" spans="1:48" ht="1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</row>
    <row r="817" spans="1:48" ht="1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</row>
    <row r="818" spans="1:48" ht="1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</row>
    <row r="819" spans="1:48" ht="1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</row>
    <row r="820" spans="1:48" ht="1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</row>
    <row r="821" spans="1:48" ht="1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</row>
    <row r="822" spans="1:48" ht="1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</row>
    <row r="823" spans="1:48" ht="1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</row>
    <row r="824" spans="1:48" ht="1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</row>
    <row r="825" spans="1:48" ht="1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</row>
    <row r="826" spans="1:48" ht="1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</row>
    <row r="827" spans="1:48" ht="1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</row>
    <row r="828" spans="1:48" ht="1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</row>
    <row r="829" spans="1:48" ht="1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</row>
    <row r="830" spans="1:48" ht="1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</row>
    <row r="831" spans="1:48" ht="1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</row>
    <row r="832" spans="1:48" ht="1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</row>
    <row r="833" spans="1:48" ht="1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</row>
    <row r="834" spans="1:48" ht="1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</row>
    <row r="835" spans="1:48" ht="1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</row>
    <row r="836" spans="1:48" ht="1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</row>
    <row r="837" spans="1:48" ht="1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</row>
    <row r="838" spans="1:48" ht="1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</row>
    <row r="839" spans="1:48" ht="1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</row>
    <row r="840" spans="1:48" ht="1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</row>
    <row r="841" spans="1:48" ht="1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</row>
    <row r="842" spans="1:48" ht="1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</row>
    <row r="843" spans="1:48" ht="1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</row>
    <row r="844" spans="1:48" ht="1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</row>
    <row r="845" spans="1:48" ht="1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</row>
    <row r="846" spans="1:48" ht="1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</row>
    <row r="847" spans="1:48" ht="1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</row>
    <row r="848" spans="1:48" ht="1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</row>
    <row r="849" spans="1:48" ht="1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</row>
    <row r="850" spans="1:48" ht="1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</row>
    <row r="851" spans="1:48" ht="1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</row>
    <row r="852" spans="1:48" ht="1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</row>
    <row r="853" spans="1:48" ht="1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</row>
    <row r="854" spans="1:48" ht="1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</row>
    <row r="855" spans="1:48" ht="1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</row>
    <row r="856" spans="1:48" ht="1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</row>
    <row r="857" spans="1:48" ht="1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</row>
    <row r="858" spans="1:48" ht="1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</row>
    <row r="859" spans="1:48" ht="1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</row>
    <row r="860" spans="1:48" ht="1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</row>
    <row r="861" spans="1:48" ht="1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</row>
    <row r="862" spans="1:48" ht="1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</row>
    <row r="863" spans="1:48" ht="1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</row>
    <row r="864" spans="1:48" ht="1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</row>
    <row r="865" spans="1:48" ht="1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</row>
    <row r="866" spans="1:48" ht="1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</row>
    <row r="867" spans="1:48" ht="1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</row>
    <row r="868" spans="1:48" ht="1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</row>
    <row r="869" spans="1:48" ht="1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</row>
    <row r="870" spans="1:48" ht="1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</row>
    <row r="871" spans="1:48" ht="1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</row>
    <row r="872" spans="1:48" ht="1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</row>
    <row r="873" spans="1:48" ht="1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</row>
    <row r="874" spans="1:48" ht="1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</row>
    <row r="875" spans="1:48" ht="1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</row>
    <row r="876" spans="1:48" ht="1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</row>
    <row r="877" spans="1:48" ht="1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</row>
    <row r="878" spans="1:48" ht="1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</row>
    <row r="879" spans="1:48" ht="1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</row>
    <row r="880" spans="1:48" ht="1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</row>
    <row r="881" spans="1:48" ht="1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</row>
    <row r="882" spans="1:48" ht="1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</row>
    <row r="883" spans="1:48" ht="1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</row>
    <row r="884" spans="1:48" ht="1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</row>
    <row r="885" spans="1:48" ht="1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</row>
    <row r="886" spans="1:48" ht="1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</row>
    <row r="887" spans="1:48" ht="1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</row>
    <row r="888" spans="1:48" ht="1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</row>
    <row r="889" spans="1:48" ht="1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</row>
    <row r="890" spans="1:48" ht="1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</row>
    <row r="891" spans="1:48" ht="1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</row>
    <row r="892" spans="1:48" ht="1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</row>
    <row r="893" spans="1:48" ht="1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</row>
    <row r="894" spans="1:48" ht="1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</row>
    <row r="895" spans="1:48" ht="1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</row>
    <row r="896" spans="1:48" ht="1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</row>
    <row r="897" spans="1:48" ht="1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</row>
    <row r="898" spans="1:48" ht="1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</row>
    <row r="899" spans="1:48" ht="1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</row>
    <row r="900" spans="1:48" ht="1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</row>
    <row r="901" spans="1:48" ht="1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</row>
    <row r="902" spans="1:48" ht="1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</row>
    <row r="903" spans="1:48" ht="1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</row>
    <row r="904" spans="1:48" ht="1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</row>
    <row r="905" spans="1:48" ht="1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</row>
    <row r="906" spans="1:48" ht="1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</row>
    <row r="907" spans="1:48" ht="1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</row>
    <row r="908" spans="1:48" ht="1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</row>
    <row r="909" spans="1:48" ht="1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</row>
    <row r="910" spans="1:48" ht="1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</row>
    <row r="911" spans="1:48" ht="1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</row>
    <row r="912" spans="1:48" ht="1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</row>
    <row r="913" spans="1:48" ht="1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</row>
    <row r="914" spans="1:48" ht="1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</row>
    <row r="915" spans="1:48" ht="1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</row>
    <row r="916" spans="1:48" ht="1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</row>
    <row r="917" spans="1:48" ht="1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</row>
    <row r="918" spans="1:48" ht="1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</row>
    <row r="919" spans="1:48" ht="1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</row>
    <row r="920" spans="1:48" ht="1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</row>
    <row r="921" spans="1:48" ht="1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</row>
    <row r="922" spans="1:48" ht="1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</row>
    <row r="923" spans="1:48" ht="1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</row>
    <row r="924" spans="1:48" ht="1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</row>
    <row r="925" spans="1:48" ht="1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</row>
    <row r="926" spans="1:48" ht="1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</row>
    <row r="927" spans="1:48" ht="1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</row>
    <row r="928" spans="1:48" ht="1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</row>
    <row r="929" spans="1:48" ht="1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</row>
    <row r="930" spans="1:48" ht="1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</row>
    <row r="931" spans="1:48" ht="1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</row>
    <row r="932" spans="1:48" ht="1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</row>
    <row r="933" spans="1:48" ht="1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</row>
    <row r="934" spans="1:48" ht="1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</row>
    <row r="935" spans="1:48" ht="1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</row>
    <row r="936" spans="1:48" ht="1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</row>
    <row r="937" spans="1:48" ht="1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</row>
    <row r="938" spans="1:48" ht="1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</row>
    <row r="939" spans="1:48" ht="1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</row>
    <row r="940" spans="1:48" ht="1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</row>
    <row r="941" spans="1:48" ht="1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</row>
    <row r="942" spans="1:48" ht="1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</row>
    <row r="943" spans="1:48" ht="1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</row>
    <row r="944" spans="1:48" ht="1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</row>
    <row r="945" spans="1:48" ht="1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</row>
    <row r="946" spans="1:48" ht="1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</row>
    <row r="947" spans="1:48" ht="1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</row>
    <row r="948" spans="1:48" ht="1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</row>
    <row r="949" spans="1:48" ht="1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</row>
    <row r="950" spans="1:48" ht="1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</row>
    <row r="951" spans="1:48" ht="1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</row>
    <row r="952" spans="1:48" ht="1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</row>
    <row r="953" spans="1:48" ht="1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</row>
    <row r="954" spans="1:48" ht="1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</row>
    <row r="955" spans="1:48" ht="1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</row>
    <row r="956" spans="1:48" ht="1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</row>
    <row r="957" spans="1:48" ht="1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</row>
    <row r="958" spans="1:48" ht="1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</row>
    <row r="959" spans="1:48" ht="1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</row>
    <row r="960" spans="1:48" ht="1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</row>
    <row r="961" spans="1:48" ht="1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</row>
    <row r="962" spans="1:48" ht="1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</row>
    <row r="963" spans="1:48" ht="1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</row>
    <row r="964" spans="1:48" ht="1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</row>
    <row r="965" spans="1:48" ht="1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</row>
    <row r="966" spans="1:48" ht="1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</row>
    <row r="967" spans="1:48" ht="1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</row>
    <row r="968" spans="1:48" ht="1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</row>
    <row r="969" spans="1:48" ht="1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</row>
    <row r="970" spans="1:48" ht="1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</row>
    <row r="971" spans="1:48" ht="1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</row>
    <row r="972" spans="1:48" ht="1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</row>
    <row r="973" spans="1:48" ht="1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</row>
    <row r="974" spans="1:48" ht="1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</row>
    <row r="975" spans="1:48" ht="1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</row>
    <row r="976" spans="1:48" ht="1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</row>
    <row r="977" spans="1:48" ht="1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</row>
    <row r="978" spans="1:48" ht="1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</row>
    <row r="979" spans="1:48" ht="1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</row>
    <row r="980" spans="1:48" ht="1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</row>
    <row r="981" spans="1:48" ht="1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</row>
    <row r="982" spans="1:48" ht="1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</row>
    <row r="983" spans="1:48" ht="1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</row>
    <row r="984" spans="1:48" ht="1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</row>
    <row r="985" spans="1:48" ht="1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</row>
    <row r="986" spans="1:48" ht="1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</row>
    <row r="987" spans="1:48" ht="1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</row>
    <row r="988" spans="1:48" ht="1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</row>
    <row r="989" spans="1:48" ht="1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</row>
    <row r="990" spans="1:48" ht="1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</row>
    <row r="991" spans="1:48" ht="1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</row>
    <row r="992" spans="1:48" ht="1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</row>
    <row r="993" spans="1:48" ht="1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</row>
    <row r="994" spans="1:48" ht="1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</row>
    <row r="995" spans="1:48" ht="1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</row>
    <row r="996" spans="1:48" ht="1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</row>
    <row r="997" spans="1:48" ht="1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</row>
    <row r="998" spans="1:48" ht="1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</row>
    <row r="999" spans="1:48" ht="1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</row>
    <row r="1000" spans="1:48" ht="1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</row>
  </sheetData>
  <sheetProtection selectLockedCells="1"/>
  <mergeCells count="45">
    <mergeCell ref="C55:K56"/>
    <mergeCell ref="L55:T56"/>
    <mergeCell ref="U55:AE56"/>
    <mergeCell ref="AF55:AS56"/>
    <mergeCell ref="C51:K52"/>
    <mergeCell ref="L51:T52"/>
    <mergeCell ref="U51:AE52"/>
    <mergeCell ref="AF51:AS52"/>
    <mergeCell ref="C53:K54"/>
    <mergeCell ref="L53:T54"/>
    <mergeCell ref="U53:AE54"/>
    <mergeCell ref="AF53:AS54"/>
    <mergeCell ref="AF47:AS48"/>
    <mergeCell ref="C49:K50"/>
    <mergeCell ref="L49:T50"/>
    <mergeCell ref="U49:AE50"/>
    <mergeCell ref="AF49:AS50"/>
    <mergeCell ref="C47:K48"/>
    <mergeCell ref="L47:T48"/>
    <mergeCell ref="U47:AE48"/>
    <mergeCell ref="C43:K44"/>
    <mergeCell ref="L43:T44"/>
    <mergeCell ref="U43:AE44"/>
    <mergeCell ref="AF43:AS44"/>
    <mergeCell ref="C45:K46"/>
    <mergeCell ref="L45:T46"/>
    <mergeCell ref="U45:AE46"/>
    <mergeCell ref="AF45:AS46"/>
    <mergeCell ref="D20:O23"/>
    <mergeCell ref="R20:AQ23"/>
    <mergeCell ref="AF39:AS40"/>
    <mergeCell ref="C41:K42"/>
    <mergeCell ref="L41:T42"/>
    <mergeCell ref="U41:AE42"/>
    <mergeCell ref="AF41:AS42"/>
    <mergeCell ref="C39:K40"/>
    <mergeCell ref="L39:T40"/>
    <mergeCell ref="U39:AE40"/>
    <mergeCell ref="C34:AS35"/>
    <mergeCell ref="D13:M16"/>
    <mergeCell ref="P13:Y16"/>
    <mergeCell ref="AB13:AQ16"/>
    <mergeCell ref="AE2:AG3"/>
    <mergeCell ref="AJ2:AL3"/>
    <mergeCell ref="AO2:AT3"/>
  </mergeCells>
  <dataValidations count="1">
    <dataValidation type="list" allowBlank="1" showInputMessage="1" showErrorMessage="1" sqref="D20:O23" xr:uid="{BE10A2AE-BEF7-43BC-9C82-E700D699D310}">
      <formula1>Kategorien</formula1>
    </dataValidation>
  </dataValidations>
  <pageMargins left="0.7" right="0.7" top="0.78740157499999996" bottom="0.78740157499999996" header="0.3" footer="0.3"/>
  <ignoredErrors>
    <ignoredError xmlns:x16r3="http://schemas.microsoft.com/office/spreadsheetml/2018/08/main" sqref="AJ2" x16r3:misleadingForma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69765-BC7B-45DE-A2F0-BC1B8C13DA01}">
  <sheetPr codeName="Tabelle3"/>
  <dimension ref="A1:AV1000"/>
  <sheetViews>
    <sheetView showRowColHeaders="0" zoomScaleNormal="100" workbookViewId="0">
      <pane ySplit="4" topLeftCell="A5" activePane="bottomLeft" state="frozen"/>
      <selection pane="bottomLeft"/>
    </sheetView>
  </sheetViews>
  <sheetFormatPr baseColWidth="10" defaultColWidth="5.7109375" defaultRowHeight="15" customHeight="1" x14ac:dyDescent="0.25"/>
  <cols>
    <col min="1" max="1" width="10" customWidth="1"/>
  </cols>
  <sheetData>
    <row r="1" spans="1:48" ht="17.25" customHeight="1" x14ac:dyDescent="0.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5"/>
      <c r="AG1" s="5"/>
      <c r="AH1" s="5"/>
      <c r="AI1" s="5"/>
      <c r="AJ1" s="5"/>
      <c r="AK1" s="5"/>
      <c r="AL1" s="2"/>
      <c r="AM1" s="2"/>
      <c r="AN1" s="2"/>
      <c r="AO1" s="3"/>
      <c r="AP1" s="3"/>
      <c r="AQ1" s="3"/>
      <c r="AR1" s="3"/>
      <c r="AS1" s="3"/>
      <c r="AT1" s="3"/>
      <c r="AU1" s="2"/>
      <c r="AV1" s="2"/>
    </row>
    <row r="2" spans="1:48" ht="17.25" customHeight="1" x14ac:dyDescent="0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5"/>
      <c r="AE2" s="141">
        <f>Daten!B4</f>
        <v>0</v>
      </c>
      <c r="AF2" s="141"/>
      <c r="AG2" s="141"/>
      <c r="AH2" s="5"/>
      <c r="AI2" s="5"/>
      <c r="AJ2" s="140">
        <f>Daten!B6</f>
        <v>0</v>
      </c>
      <c r="AK2" s="140"/>
      <c r="AL2" s="140"/>
      <c r="AM2" s="4"/>
      <c r="AN2" s="4"/>
      <c r="AO2" s="137">
        <f>Daten!B8</f>
        <v>0</v>
      </c>
      <c r="AP2" s="137"/>
      <c r="AQ2" s="137"/>
      <c r="AR2" s="137"/>
      <c r="AS2" s="137"/>
      <c r="AT2" s="137"/>
      <c r="AU2" s="2"/>
      <c r="AV2" s="2"/>
    </row>
    <row r="3" spans="1:48" ht="17.25" customHeight="1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141"/>
      <c r="AF3" s="141"/>
      <c r="AG3" s="141"/>
      <c r="AH3" s="5"/>
      <c r="AI3" s="5"/>
      <c r="AJ3" s="140"/>
      <c r="AK3" s="140"/>
      <c r="AL3" s="140"/>
      <c r="AM3" s="4"/>
      <c r="AN3" s="4"/>
      <c r="AO3" s="137"/>
      <c r="AP3" s="137"/>
      <c r="AQ3" s="137"/>
      <c r="AR3" s="137"/>
      <c r="AS3" s="137"/>
      <c r="AT3" s="137"/>
      <c r="AU3" s="2"/>
      <c r="AV3" s="2"/>
    </row>
    <row r="4" spans="1:48" ht="17.2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22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1:48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1:48" ht="1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1:48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1:48" ht="1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1:48" ht="15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</row>
    <row r="11" spans="1:48" ht="15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</row>
    <row r="12" spans="1:48" ht="1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</row>
    <row r="13" spans="1:48" ht="1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13" t="s">
        <v>120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13" t="s">
        <v>154</v>
      </c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1:48" ht="15" customHeight="1" x14ac:dyDescent="0.25">
      <c r="A14" s="1"/>
      <c r="B14" s="1"/>
      <c r="C14" s="167">
        <v>12</v>
      </c>
      <c r="D14" s="167"/>
      <c r="E14" s="167"/>
      <c r="F14" s="167"/>
      <c r="G14" s="167"/>
      <c r="H14" s="167"/>
      <c r="I14" s="167"/>
      <c r="J14" s="167"/>
      <c r="K14" s="169" t="s">
        <v>119</v>
      </c>
      <c r="L14" s="169"/>
      <c r="M14" s="169"/>
      <c r="N14" s="169"/>
      <c r="O14" s="1"/>
      <c r="P14" s="1"/>
      <c r="Q14" s="1"/>
      <c r="R14" s="167">
        <v>100</v>
      </c>
      <c r="S14" s="167"/>
      <c r="T14" s="167"/>
      <c r="U14" s="167"/>
      <c r="V14" s="167"/>
      <c r="W14" s="167"/>
      <c r="X14" s="167"/>
      <c r="Y14" s="167"/>
      <c r="Z14" s="169" t="s">
        <v>154</v>
      </c>
      <c r="AA14" s="169"/>
      <c r="AB14" s="169"/>
      <c r="AC14" s="169"/>
      <c r="AD14" s="1"/>
      <c r="AE14" s="1"/>
      <c r="AF14" s="1"/>
      <c r="AG14" s="170">
        <v>45468</v>
      </c>
      <c r="AH14" s="170"/>
      <c r="AI14" s="170"/>
      <c r="AJ14" s="170"/>
      <c r="AK14" s="170"/>
      <c r="AL14" s="171" t="s">
        <v>179</v>
      </c>
      <c r="AM14" s="171"/>
      <c r="AN14" s="170">
        <v>45444</v>
      </c>
      <c r="AO14" s="170"/>
      <c r="AP14" s="170"/>
      <c r="AQ14" s="170"/>
      <c r="AR14" s="170"/>
      <c r="AS14" s="1"/>
      <c r="AT14" s="1"/>
      <c r="AU14" s="1"/>
      <c r="AV14" s="1"/>
    </row>
    <row r="15" spans="1:48" ht="15" customHeight="1" x14ac:dyDescent="0.25">
      <c r="A15" s="1"/>
      <c r="B15" s="1"/>
      <c r="C15" s="167"/>
      <c r="D15" s="167"/>
      <c r="E15" s="167"/>
      <c r="F15" s="167"/>
      <c r="G15" s="167"/>
      <c r="H15" s="167"/>
      <c r="I15" s="167"/>
      <c r="J15" s="167"/>
      <c r="K15" s="169"/>
      <c r="L15" s="169"/>
      <c r="M15" s="169"/>
      <c r="N15" s="169"/>
      <c r="O15" s="1"/>
      <c r="P15" s="1"/>
      <c r="Q15" s="1"/>
      <c r="R15" s="167"/>
      <c r="S15" s="167"/>
      <c r="T15" s="167"/>
      <c r="U15" s="167"/>
      <c r="V15" s="167"/>
      <c r="W15" s="167"/>
      <c r="X15" s="167"/>
      <c r="Y15" s="167"/>
      <c r="Z15" s="169"/>
      <c r="AA15" s="169"/>
      <c r="AB15" s="169"/>
      <c r="AC15" s="169"/>
      <c r="AD15" s="1"/>
      <c r="AE15" s="1"/>
      <c r="AF15" s="1"/>
      <c r="AG15" s="170"/>
      <c r="AH15" s="170"/>
      <c r="AI15" s="170"/>
      <c r="AJ15" s="170"/>
      <c r="AK15" s="170"/>
      <c r="AL15" s="171"/>
      <c r="AM15" s="171"/>
      <c r="AN15" s="170"/>
      <c r="AO15" s="170"/>
      <c r="AP15" s="170"/>
      <c r="AQ15" s="170"/>
      <c r="AR15" s="170"/>
      <c r="AS15" s="1"/>
      <c r="AT15" s="1"/>
      <c r="AU15" s="1"/>
      <c r="AV15" s="1"/>
    </row>
    <row r="16" spans="1:48" ht="15" customHeight="1" x14ac:dyDescent="0.25">
      <c r="A16" s="1"/>
      <c r="B16" s="1"/>
      <c r="C16" s="167"/>
      <c r="D16" s="167"/>
      <c r="E16" s="167"/>
      <c r="F16" s="167"/>
      <c r="G16" s="167"/>
      <c r="H16" s="167"/>
      <c r="I16" s="167"/>
      <c r="J16" s="167"/>
      <c r="K16" s="169"/>
      <c r="L16" s="169"/>
      <c r="M16" s="169"/>
      <c r="N16" s="169"/>
      <c r="O16" s="1"/>
      <c r="P16" s="1"/>
      <c r="Q16" s="1"/>
      <c r="R16" s="167"/>
      <c r="S16" s="167"/>
      <c r="T16" s="167"/>
      <c r="U16" s="167"/>
      <c r="V16" s="167"/>
      <c r="W16" s="167"/>
      <c r="X16" s="167"/>
      <c r="Y16" s="167"/>
      <c r="Z16" s="169"/>
      <c r="AA16" s="169"/>
      <c r="AB16" s="169"/>
      <c r="AC16" s="169"/>
      <c r="AD16" s="1"/>
      <c r="AE16" s="1"/>
      <c r="AF16" s="1"/>
      <c r="AG16" s="170"/>
      <c r="AH16" s="170"/>
      <c r="AI16" s="170"/>
      <c r="AJ16" s="170"/>
      <c r="AK16" s="170"/>
      <c r="AL16" s="171"/>
      <c r="AM16" s="171"/>
      <c r="AN16" s="170"/>
      <c r="AO16" s="170"/>
      <c r="AP16" s="170"/>
      <c r="AQ16" s="170"/>
      <c r="AR16" s="170"/>
      <c r="AS16" s="1"/>
      <c r="AT16" s="1"/>
      <c r="AU16" s="1"/>
      <c r="AV16" s="1"/>
    </row>
    <row r="17" spans="1:48" ht="1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</row>
    <row r="18" spans="1:48" ht="1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1:48" ht="1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13" t="s">
        <v>119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13" t="s">
        <v>48</v>
      </c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ht="15" customHeight="1" x14ac:dyDescent="0.25">
      <c r="A20" s="1"/>
      <c r="B20" s="1"/>
      <c r="C20" s="168">
        <f>_xlfn.IFNA(C14*VLOOKUP(K14&amp;"/"&amp;K20,Daten!H4:I57,2,FALSE),"keine Daten!")</f>
        <v>13.044</v>
      </c>
      <c r="D20" s="168"/>
      <c r="E20" s="168"/>
      <c r="F20" s="168"/>
      <c r="G20" s="168"/>
      <c r="H20" s="168"/>
      <c r="I20" s="168"/>
      <c r="J20" s="168"/>
      <c r="K20" s="169" t="s">
        <v>120</v>
      </c>
      <c r="L20" s="169"/>
      <c r="M20" s="169"/>
      <c r="N20" s="169"/>
      <c r="O20" s="1"/>
      <c r="P20" s="1"/>
      <c r="Q20" s="1"/>
      <c r="R20" s="168" t="e">
        <f>_xlfn.IFNA(VLOOKUP(Z14&amp;"&gt;"&amp;Z20,Daten!S8:T11,2,FALSE)*R14,"--")</f>
        <v>#DIV/0!</v>
      </c>
      <c r="S20" s="168"/>
      <c r="T20" s="168"/>
      <c r="U20" s="168"/>
      <c r="V20" s="168"/>
      <c r="W20" s="168"/>
      <c r="X20" s="168"/>
      <c r="Y20" s="168"/>
      <c r="Z20" s="169" t="s">
        <v>48</v>
      </c>
      <c r="AA20" s="169"/>
      <c r="AB20" s="169"/>
      <c r="AC20" s="169"/>
      <c r="AD20" s="1"/>
      <c r="AE20" s="1"/>
      <c r="AF20" s="1"/>
      <c r="AG20" s="172" t="str">
        <f>(MAX(AG14,AN14)-MIN(AG14,AN14))&amp;" Tage"</f>
        <v>24 Tage</v>
      </c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"/>
      <c r="AT20" s="1"/>
      <c r="AU20" s="1"/>
      <c r="AV20" s="1"/>
    </row>
    <row r="21" spans="1:48" ht="15" customHeight="1" x14ac:dyDescent="0.25">
      <c r="A21" s="1"/>
      <c r="B21" s="1"/>
      <c r="C21" s="168"/>
      <c r="D21" s="168"/>
      <c r="E21" s="168"/>
      <c r="F21" s="168"/>
      <c r="G21" s="168"/>
      <c r="H21" s="168"/>
      <c r="I21" s="168"/>
      <c r="J21" s="168"/>
      <c r="K21" s="169"/>
      <c r="L21" s="169"/>
      <c r="M21" s="169"/>
      <c r="N21" s="169"/>
      <c r="O21" s="1"/>
      <c r="P21" s="1"/>
      <c r="Q21" s="1"/>
      <c r="R21" s="168"/>
      <c r="S21" s="168"/>
      <c r="T21" s="168"/>
      <c r="U21" s="168"/>
      <c r="V21" s="168"/>
      <c r="W21" s="168"/>
      <c r="X21" s="168"/>
      <c r="Y21" s="168"/>
      <c r="Z21" s="169"/>
      <c r="AA21" s="169"/>
      <c r="AB21" s="169"/>
      <c r="AC21" s="169"/>
      <c r="AD21" s="1"/>
      <c r="AE21" s="1"/>
      <c r="AF21" s="1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"/>
      <c r="AT21" s="1"/>
      <c r="AU21" s="1"/>
      <c r="AV21" s="1"/>
    </row>
    <row r="22" spans="1:48" ht="15" customHeight="1" x14ac:dyDescent="0.25">
      <c r="A22" s="1"/>
      <c r="B22" s="1"/>
      <c r="C22" s="168"/>
      <c r="D22" s="168"/>
      <c r="E22" s="168"/>
      <c r="F22" s="168"/>
      <c r="G22" s="168"/>
      <c r="H22" s="168"/>
      <c r="I22" s="168"/>
      <c r="J22" s="168"/>
      <c r="K22" s="169"/>
      <c r="L22" s="169"/>
      <c r="M22" s="169"/>
      <c r="N22" s="169"/>
      <c r="O22" s="1"/>
      <c r="P22" s="1"/>
      <c r="Q22" s="1"/>
      <c r="R22" s="168"/>
      <c r="S22" s="168"/>
      <c r="T22" s="168"/>
      <c r="U22" s="168"/>
      <c r="V22" s="168"/>
      <c r="W22" s="168"/>
      <c r="X22" s="168"/>
      <c r="Y22" s="168"/>
      <c r="Z22" s="169"/>
      <c r="AA22" s="169"/>
      <c r="AB22" s="169"/>
      <c r="AC22" s="169"/>
      <c r="AD22" s="1"/>
      <c r="AE22" s="1"/>
      <c r="AF22" s="1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"/>
      <c r="AT22" s="1"/>
      <c r="AU22" s="1"/>
      <c r="AV22" s="1"/>
    </row>
    <row r="23" spans="1:48" ht="1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48" ht="1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1:48" ht="1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48" ht="1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1:48" ht="1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48" ht="1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48" ht="1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1:48" ht="1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48" ht="1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ht="1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ht="1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ht="1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ht="1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ht="1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1:48" ht="1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ht="1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1:48" ht="1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1:48" ht="1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1:48" ht="1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1:48" ht="1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1:48" ht="1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1:48" ht="1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1:48" ht="1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1:48" ht="1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1:48" ht="1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1:48" ht="1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ht="1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ht="1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ht="1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ht="1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1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1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ht="1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1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ht="1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ht="1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ht="1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ht="1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ht="1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ht="1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1:48" ht="1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1:48" ht="1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1:48" ht="1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1:48" ht="1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1:48" ht="1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1:48" ht="1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1:48" ht="1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ht="1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</row>
    <row r="78" spans="1:48" ht="1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</row>
    <row r="79" spans="1:48" ht="1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1:48" ht="1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48" ht="1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48" ht="1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:48" ht="1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1:48" ht="1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1:48" ht="1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</row>
    <row r="86" spans="1:48" ht="1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</row>
    <row r="87" spans="1:48" ht="1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</row>
    <row r="88" spans="1:48" ht="1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</row>
    <row r="89" spans="1:48" ht="1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</row>
    <row r="90" spans="1:48" ht="1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</row>
    <row r="91" spans="1:48" ht="1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</row>
    <row r="92" spans="1:48" ht="1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</row>
    <row r="93" spans="1:48" ht="1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</row>
    <row r="94" spans="1:48" ht="1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</row>
    <row r="95" spans="1:48" ht="1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</row>
    <row r="96" spans="1:48" ht="1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</row>
    <row r="97" spans="1:48" ht="1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</row>
    <row r="98" spans="1:48" ht="1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</row>
    <row r="99" spans="1:48" ht="1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</row>
    <row r="100" spans="1:48" ht="1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</row>
    <row r="101" spans="1:48" ht="1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</row>
    <row r="102" spans="1:48" ht="1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</row>
    <row r="103" spans="1:48" ht="1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</row>
    <row r="104" spans="1:48" ht="1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</row>
    <row r="105" spans="1:48" ht="1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</row>
    <row r="106" spans="1:48" ht="1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</row>
    <row r="107" spans="1:48" ht="1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</row>
    <row r="108" spans="1:48" ht="1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</row>
    <row r="109" spans="1:48" ht="1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</row>
    <row r="110" spans="1:48" ht="1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</row>
    <row r="111" spans="1:48" ht="1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</row>
    <row r="112" spans="1:48" ht="1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</row>
    <row r="113" spans="1:48" ht="1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</row>
    <row r="114" spans="1:48" ht="1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</row>
    <row r="115" spans="1:48" ht="1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</row>
    <row r="116" spans="1:48" ht="1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</row>
    <row r="117" spans="1:48" ht="1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</row>
    <row r="118" spans="1:48" ht="1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</row>
    <row r="119" spans="1:48" ht="1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</row>
    <row r="120" spans="1:48" ht="1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</row>
    <row r="121" spans="1:48" ht="1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</row>
    <row r="122" spans="1:48" ht="1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</row>
    <row r="123" spans="1:48" ht="1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</row>
    <row r="124" spans="1:48" ht="1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</row>
    <row r="125" spans="1:48" ht="1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</row>
    <row r="126" spans="1:48" ht="1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</row>
    <row r="127" spans="1:48" ht="1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</row>
    <row r="128" spans="1:48" ht="1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</row>
    <row r="129" spans="1:48" ht="1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</row>
    <row r="130" spans="1:48" ht="1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</row>
    <row r="131" spans="1:48" ht="1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</row>
    <row r="132" spans="1:48" ht="1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</row>
    <row r="133" spans="1:48" ht="1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</row>
    <row r="134" spans="1:48" ht="1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</row>
    <row r="135" spans="1:48" ht="1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</row>
    <row r="136" spans="1:48" ht="1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</row>
    <row r="137" spans="1:48" ht="1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</row>
    <row r="138" spans="1:48" ht="1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</row>
    <row r="139" spans="1:48" ht="1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</row>
    <row r="140" spans="1:48" ht="1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</row>
    <row r="141" spans="1:48" ht="1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</row>
    <row r="142" spans="1:48" ht="1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</row>
    <row r="143" spans="1:48" ht="1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</row>
    <row r="144" spans="1:48" ht="1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</row>
    <row r="145" spans="1:48" ht="1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</row>
    <row r="146" spans="1:48" ht="1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</row>
    <row r="147" spans="1:48" ht="1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</row>
    <row r="148" spans="1:48" ht="1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</row>
    <row r="149" spans="1:48" ht="1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</row>
    <row r="150" spans="1:48" ht="1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</row>
    <row r="151" spans="1:48" ht="1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</row>
    <row r="152" spans="1:48" ht="1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</row>
    <row r="153" spans="1:48" ht="1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</row>
    <row r="154" spans="1:48" ht="1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</row>
    <row r="155" spans="1:48" ht="1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</row>
    <row r="156" spans="1:48" ht="1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</row>
    <row r="157" spans="1:48" ht="1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</row>
    <row r="158" spans="1:48" ht="1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</row>
    <row r="159" spans="1:48" ht="1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</row>
    <row r="160" spans="1:48" ht="1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</row>
    <row r="161" spans="1:48" ht="1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</row>
    <row r="162" spans="1:48" ht="1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</row>
    <row r="163" spans="1:48" ht="1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</row>
    <row r="164" spans="1:48" ht="1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</row>
    <row r="165" spans="1:48" ht="1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</row>
    <row r="166" spans="1:48" ht="1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</row>
    <row r="167" spans="1:48" ht="1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</row>
    <row r="168" spans="1:48" ht="1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</row>
    <row r="169" spans="1:48" ht="1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</row>
    <row r="170" spans="1:48" ht="1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</row>
    <row r="171" spans="1:48" ht="1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</row>
    <row r="172" spans="1:48" ht="1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</row>
    <row r="173" spans="1:48" ht="1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</row>
    <row r="174" spans="1:48" ht="1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</row>
    <row r="175" spans="1:48" ht="1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</row>
    <row r="176" spans="1:48" ht="1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</row>
    <row r="177" spans="1:48" ht="1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</row>
    <row r="178" spans="1:48" ht="1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</row>
    <row r="179" spans="1:48" ht="1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</row>
    <row r="180" spans="1:48" ht="1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</row>
    <row r="181" spans="1:48" ht="1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</row>
    <row r="182" spans="1:48" ht="1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</row>
    <row r="183" spans="1:48" ht="1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</row>
    <row r="184" spans="1:48" ht="1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</row>
    <row r="185" spans="1:48" ht="1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</row>
    <row r="186" spans="1:48" ht="1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</row>
    <row r="187" spans="1:48" ht="1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</row>
    <row r="188" spans="1:48" ht="1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</row>
    <row r="189" spans="1:48" ht="1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</row>
    <row r="190" spans="1:48" ht="1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</row>
    <row r="191" spans="1:48" ht="1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</row>
    <row r="192" spans="1:48" ht="1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</row>
    <row r="193" spans="1:48" ht="1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</row>
    <row r="194" spans="1:48" ht="1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</row>
    <row r="195" spans="1:48" ht="1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</row>
    <row r="196" spans="1:48" ht="1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</row>
    <row r="197" spans="1:48" ht="1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</row>
    <row r="198" spans="1:48" ht="1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</row>
    <row r="199" spans="1:48" ht="1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</row>
    <row r="200" spans="1:48" ht="1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</row>
    <row r="201" spans="1:48" ht="1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</row>
    <row r="202" spans="1:48" ht="1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</row>
    <row r="203" spans="1:48" ht="1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</row>
    <row r="204" spans="1:48" ht="1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</row>
    <row r="205" spans="1:48" ht="1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</row>
    <row r="206" spans="1:48" ht="1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</row>
    <row r="207" spans="1:48" ht="1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</row>
    <row r="208" spans="1:48" ht="1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</row>
    <row r="209" spans="1:48" ht="1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</row>
    <row r="210" spans="1:48" ht="1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</row>
    <row r="211" spans="1:48" ht="1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</row>
    <row r="212" spans="1:48" ht="1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</row>
    <row r="213" spans="1:48" ht="1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</row>
    <row r="214" spans="1:48" ht="1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</row>
    <row r="215" spans="1:48" ht="1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</row>
    <row r="216" spans="1:48" ht="1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</row>
    <row r="217" spans="1:48" ht="1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</row>
    <row r="218" spans="1:48" ht="1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</row>
    <row r="219" spans="1:48" ht="1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</row>
    <row r="220" spans="1:48" ht="1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</row>
    <row r="221" spans="1:48" ht="1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</row>
    <row r="222" spans="1:48" ht="1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</row>
    <row r="223" spans="1:48" ht="1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</row>
    <row r="224" spans="1:48" ht="1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</row>
    <row r="225" spans="1:48" ht="1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</row>
    <row r="226" spans="1:48" ht="1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</row>
    <row r="227" spans="1:48" ht="1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</row>
    <row r="228" spans="1:48" ht="1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</row>
    <row r="229" spans="1:48" ht="1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</row>
    <row r="230" spans="1:48" ht="1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</row>
    <row r="231" spans="1:48" ht="1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</row>
    <row r="232" spans="1:48" ht="1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</row>
    <row r="233" spans="1:48" ht="1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</row>
    <row r="234" spans="1:48" ht="1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</row>
    <row r="235" spans="1:48" ht="1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</row>
    <row r="236" spans="1:48" ht="1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</row>
    <row r="237" spans="1:48" ht="1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</row>
    <row r="238" spans="1:48" ht="1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</row>
    <row r="239" spans="1:48" ht="1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</row>
    <row r="240" spans="1:48" ht="1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</row>
    <row r="241" spans="1:48" ht="1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</row>
    <row r="242" spans="1:48" ht="1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</row>
    <row r="243" spans="1:48" ht="1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</row>
    <row r="244" spans="1:48" ht="1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</row>
    <row r="245" spans="1:48" ht="1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</row>
    <row r="246" spans="1:48" ht="1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</row>
    <row r="247" spans="1:48" ht="1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</row>
    <row r="248" spans="1:48" ht="1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</row>
    <row r="249" spans="1:48" ht="1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</row>
    <row r="250" spans="1:48" ht="1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</row>
    <row r="251" spans="1:48" ht="1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</row>
    <row r="252" spans="1:48" ht="1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</row>
    <row r="253" spans="1:48" ht="1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</row>
    <row r="254" spans="1:48" ht="1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</row>
    <row r="255" spans="1:48" ht="1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</row>
    <row r="256" spans="1:48" ht="1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</row>
    <row r="257" spans="1:48" ht="1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</row>
    <row r="258" spans="1:48" ht="1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</row>
    <row r="259" spans="1:48" ht="1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</row>
    <row r="260" spans="1:48" ht="1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</row>
    <row r="261" spans="1:48" ht="1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</row>
    <row r="262" spans="1:48" ht="1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</row>
    <row r="263" spans="1:48" ht="1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</row>
    <row r="264" spans="1:48" ht="1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</row>
    <row r="265" spans="1:48" ht="1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</row>
    <row r="266" spans="1:48" ht="1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</row>
    <row r="267" spans="1:48" ht="1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</row>
    <row r="268" spans="1:48" ht="1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</row>
    <row r="269" spans="1:48" ht="1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</row>
    <row r="270" spans="1:48" ht="1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</row>
    <row r="271" spans="1:48" ht="1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</row>
    <row r="272" spans="1:48" ht="1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</row>
    <row r="273" spans="1:48" ht="1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</row>
    <row r="274" spans="1:48" ht="1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</row>
    <row r="275" spans="1:48" ht="1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</row>
    <row r="276" spans="1:48" ht="1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</row>
    <row r="277" spans="1:48" ht="1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</row>
    <row r="278" spans="1:48" ht="1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</row>
    <row r="279" spans="1:48" ht="1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</row>
    <row r="280" spans="1:48" ht="1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</row>
    <row r="281" spans="1:48" ht="1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</row>
    <row r="282" spans="1:48" ht="1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</row>
    <row r="283" spans="1:48" ht="1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</row>
    <row r="284" spans="1:48" ht="1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</row>
    <row r="285" spans="1:48" ht="1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</row>
    <row r="286" spans="1:48" ht="1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</row>
    <row r="287" spans="1:48" ht="1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</row>
    <row r="288" spans="1:48" ht="1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</row>
    <row r="289" spans="1:48" ht="1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</row>
    <row r="290" spans="1:48" ht="1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</row>
    <row r="291" spans="1:48" ht="1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</row>
    <row r="292" spans="1:48" ht="1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</row>
    <row r="293" spans="1:48" ht="1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</row>
    <row r="294" spans="1:48" ht="1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</row>
    <row r="295" spans="1:48" ht="1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</row>
    <row r="296" spans="1:48" ht="1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</row>
    <row r="297" spans="1:48" ht="1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</row>
    <row r="298" spans="1:48" ht="1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</row>
    <row r="299" spans="1:48" ht="1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</row>
    <row r="300" spans="1:48" ht="1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</row>
    <row r="301" spans="1:48" ht="1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</row>
    <row r="302" spans="1:48" ht="1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</row>
    <row r="303" spans="1:48" ht="1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</row>
    <row r="304" spans="1:48" ht="1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</row>
    <row r="305" spans="1:48" ht="1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</row>
    <row r="306" spans="1:48" ht="1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</row>
    <row r="307" spans="1:48" ht="1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</row>
    <row r="308" spans="1:48" ht="1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</row>
    <row r="309" spans="1:48" ht="1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</row>
    <row r="310" spans="1:48" ht="1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</row>
    <row r="311" spans="1:48" ht="1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</row>
    <row r="312" spans="1:48" ht="1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</row>
    <row r="313" spans="1:48" ht="1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</row>
    <row r="314" spans="1:48" ht="1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</row>
    <row r="315" spans="1:48" ht="1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</row>
    <row r="316" spans="1:48" ht="1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</row>
    <row r="317" spans="1:48" ht="1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</row>
    <row r="318" spans="1:48" ht="1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</row>
    <row r="319" spans="1:48" ht="1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</row>
    <row r="320" spans="1:48" ht="1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</row>
    <row r="321" spans="1:48" ht="1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</row>
    <row r="322" spans="1:48" ht="1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</row>
    <row r="323" spans="1:48" ht="1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</row>
    <row r="324" spans="1:48" ht="1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</row>
    <row r="325" spans="1:48" ht="1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</row>
    <row r="326" spans="1:48" ht="1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</row>
    <row r="327" spans="1:48" ht="1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</row>
    <row r="328" spans="1:48" ht="1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</row>
    <row r="329" spans="1:48" ht="1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</row>
    <row r="330" spans="1:48" ht="1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</row>
    <row r="331" spans="1:48" ht="1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</row>
    <row r="332" spans="1:48" ht="1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</row>
    <row r="333" spans="1:48" ht="1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</row>
    <row r="334" spans="1:48" ht="1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</row>
    <row r="335" spans="1:48" ht="1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</row>
    <row r="336" spans="1:48" ht="1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</row>
    <row r="337" spans="1:48" ht="1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</row>
    <row r="338" spans="1:48" ht="1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</row>
    <row r="339" spans="1:48" ht="1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</row>
    <row r="340" spans="1:48" ht="1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</row>
    <row r="341" spans="1:48" ht="1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</row>
    <row r="342" spans="1:48" ht="1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</row>
    <row r="343" spans="1:48" ht="1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</row>
    <row r="344" spans="1:48" ht="1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</row>
    <row r="345" spans="1:48" ht="1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</row>
    <row r="346" spans="1:48" ht="1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</row>
    <row r="347" spans="1:48" ht="1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</row>
    <row r="348" spans="1:48" ht="1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</row>
    <row r="349" spans="1:48" ht="1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</row>
    <row r="350" spans="1:48" ht="1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</row>
    <row r="351" spans="1:48" ht="1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</row>
    <row r="352" spans="1:48" ht="1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</row>
    <row r="353" spans="1:48" ht="1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</row>
    <row r="354" spans="1:48" ht="1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</row>
    <row r="355" spans="1:48" ht="1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</row>
    <row r="356" spans="1:48" ht="1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</row>
    <row r="357" spans="1:48" ht="1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</row>
    <row r="358" spans="1:48" ht="1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</row>
    <row r="359" spans="1:48" ht="1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</row>
    <row r="360" spans="1:48" ht="1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</row>
    <row r="361" spans="1:48" ht="1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</row>
    <row r="362" spans="1:48" ht="1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</row>
    <row r="363" spans="1:48" ht="1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</row>
    <row r="364" spans="1:48" ht="1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</row>
    <row r="365" spans="1:48" ht="1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</row>
    <row r="366" spans="1:48" ht="1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</row>
    <row r="367" spans="1:48" ht="1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</row>
    <row r="368" spans="1:48" ht="1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</row>
    <row r="369" spans="1:48" ht="1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</row>
    <row r="370" spans="1:48" ht="1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</row>
    <row r="371" spans="1:48" ht="1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</row>
    <row r="372" spans="1:48" ht="1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</row>
    <row r="373" spans="1:48" ht="1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</row>
    <row r="374" spans="1:48" ht="1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</row>
    <row r="375" spans="1:48" ht="1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</row>
    <row r="376" spans="1:48" ht="1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</row>
    <row r="377" spans="1:48" ht="1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</row>
    <row r="378" spans="1:48" ht="1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</row>
    <row r="379" spans="1:48" ht="1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</row>
    <row r="380" spans="1:48" ht="1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</row>
    <row r="381" spans="1:48" ht="1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</row>
    <row r="382" spans="1:48" ht="1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</row>
    <row r="383" spans="1:48" ht="1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</row>
    <row r="384" spans="1:48" ht="1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</row>
    <row r="385" spans="1:48" ht="1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</row>
    <row r="386" spans="1:48" ht="1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</row>
    <row r="387" spans="1:48" ht="1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</row>
    <row r="388" spans="1:48" ht="1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</row>
    <row r="389" spans="1:48" ht="1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</row>
    <row r="390" spans="1:48" ht="1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</row>
    <row r="391" spans="1:48" ht="1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</row>
    <row r="392" spans="1:48" ht="1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</row>
    <row r="393" spans="1:48" ht="1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</row>
    <row r="394" spans="1:48" ht="1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</row>
    <row r="395" spans="1:48" ht="1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</row>
    <row r="396" spans="1:48" ht="1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</row>
    <row r="397" spans="1:48" ht="1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</row>
    <row r="398" spans="1:48" ht="1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</row>
    <row r="399" spans="1:48" ht="1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</row>
    <row r="400" spans="1:48" ht="1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</row>
    <row r="401" spans="1:48" ht="1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</row>
    <row r="402" spans="1:48" ht="1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</row>
    <row r="403" spans="1:48" ht="1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</row>
    <row r="404" spans="1:48" ht="1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</row>
    <row r="405" spans="1:48" ht="1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</row>
    <row r="406" spans="1:48" ht="1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</row>
    <row r="407" spans="1:48" ht="1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</row>
    <row r="408" spans="1:48" ht="1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</row>
    <row r="409" spans="1:48" ht="1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</row>
    <row r="410" spans="1:48" ht="1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</row>
    <row r="411" spans="1:48" ht="1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</row>
    <row r="412" spans="1:48" ht="1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</row>
    <row r="413" spans="1:48" ht="1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</row>
    <row r="414" spans="1:48" ht="1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</row>
    <row r="415" spans="1:48" ht="1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</row>
    <row r="416" spans="1:48" ht="1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</row>
    <row r="417" spans="1:48" ht="1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</row>
    <row r="418" spans="1:48" ht="1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</row>
    <row r="419" spans="1:48" ht="1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</row>
    <row r="420" spans="1:48" ht="1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</row>
    <row r="421" spans="1:48" ht="1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</row>
    <row r="422" spans="1:48" ht="1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</row>
    <row r="423" spans="1:48" ht="1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</row>
    <row r="424" spans="1:48" ht="1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</row>
    <row r="425" spans="1:48" ht="1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</row>
    <row r="426" spans="1:48" ht="1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</row>
    <row r="427" spans="1:48" ht="1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</row>
    <row r="428" spans="1:48" ht="1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</row>
    <row r="429" spans="1:48" ht="1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</row>
    <row r="430" spans="1:48" ht="1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</row>
    <row r="431" spans="1:48" ht="1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</row>
    <row r="432" spans="1:48" ht="1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</row>
    <row r="433" spans="1:48" ht="1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</row>
    <row r="434" spans="1:48" ht="1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</row>
    <row r="435" spans="1:48" ht="1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</row>
    <row r="436" spans="1:48" ht="1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</row>
    <row r="437" spans="1:48" ht="1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</row>
    <row r="438" spans="1:48" ht="1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</row>
    <row r="439" spans="1:48" ht="1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</row>
    <row r="440" spans="1:48" ht="1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</row>
    <row r="441" spans="1:48" ht="1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</row>
    <row r="442" spans="1:48" ht="1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</row>
    <row r="443" spans="1:48" ht="1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</row>
    <row r="444" spans="1:48" ht="1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</row>
    <row r="445" spans="1:48" ht="1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</row>
    <row r="446" spans="1:48" ht="1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</row>
    <row r="447" spans="1:48" ht="1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</row>
    <row r="448" spans="1:48" ht="1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</row>
    <row r="449" spans="1:48" ht="1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</row>
    <row r="450" spans="1:48" ht="1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</row>
    <row r="451" spans="1:48" ht="1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</row>
    <row r="452" spans="1:48" ht="1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</row>
    <row r="453" spans="1:48" ht="1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</row>
    <row r="454" spans="1:48" ht="1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</row>
    <row r="455" spans="1:48" ht="1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</row>
    <row r="456" spans="1:48" ht="1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</row>
    <row r="457" spans="1:48" ht="1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</row>
    <row r="458" spans="1:48" ht="1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</row>
    <row r="459" spans="1:48" ht="1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</row>
    <row r="460" spans="1:48" ht="1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</row>
    <row r="461" spans="1:48" ht="1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</row>
    <row r="462" spans="1:48" ht="1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</row>
    <row r="463" spans="1:48" ht="1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</row>
    <row r="464" spans="1:48" ht="1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</row>
    <row r="465" spans="1:48" ht="1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</row>
    <row r="466" spans="1:48" ht="1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</row>
    <row r="467" spans="1:48" ht="1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</row>
    <row r="468" spans="1:48" ht="1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</row>
    <row r="469" spans="1:48" ht="1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</row>
    <row r="470" spans="1:48" ht="1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</row>
    <row r="471" spans="1:48" ht="1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</row>
    <row r="472" spans="1:48" ht="1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</row>
    <row r="473" spans="1:48" ht="1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</row>
    <row r="474" spans="1:48" ht="1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</row>
    <row r="475" spans="1:48" ht="1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</row>
    <row r="476" spans="1:48" ht="1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</row>
    <row r="477" spans="1:48" ht="1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</row>
    <row r="478" spans="1:48" ht="1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</row>
    <row r="479" spans="1:48" ht="1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</row>
    <row r="480" spans="1:48" ht="1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</row>
    <row r="481" spans="1:48" ht="1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</row>
    <row r="482" spans="1:48" ht="1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</row>
    <row r="483" spans="1:48" ht="1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</row>
    <row r="484" spans="1:48" ht="1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</row>
    <row r="485" spans="1:48" ht="1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</row>
    <row r="486" spans="1:48" ht="1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</row>
    <row r="487" spans="1:48" ht="1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</row>
    <row r="488" spans="1:48" ht="1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</row>
    <row r="489" spans="1:48" ht="1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</row>
    <row r="490" spans="1:48" ht="1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</row>
    <row r="491" spans="1:48" ht="1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</row>
    <row r="492" spans="1:48" ht="1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</row>
    <row r="493" spans="1:48" ht="1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</row>
    <row r="494" spans="1:48" ht="1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</row>
    <row r="495" spans="1:48" ht="1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</row>
    <row r="496" spans="1:48" ht="1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</row>
    <row r="497" spans="1:48" ht="1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</row>
    <row r="498" spans="1:48" ht="1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</row>
    <row r="499" spans="1:48" ht="1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</row>
    <row r="500" spans="1:48" ht="1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</row>
    <row r="501" spans="1:48" ht="1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</row>
    <row r="502" spans="1:48" ht="1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</row>
    <row r="503" spans="1:48" ht="1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</row>
    <row r="504" spans="1:48" ht="1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</row>
    <row r="505" spans="1:48" ht="1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</row>
    <row r="506" spans="1:48" ht="1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</row>
    <row r="507" spans="1:48" ht="1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</row>
    <row r="508" spans="1:48" ht="1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</row>
    <row r="509" spans="1:48" ht="1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</row>
    <row r="510" spans="1:48" ht="1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</row>
    <row r="511" spans="1:48" ht="1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</row>
    <row r="512" spans="1:48" ht="1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</row>
    <row r="513" spans="1:48" ht="1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</row>
    <row r="514" spans="1:48" ht="1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</row>
    <row r="515" spans="1:48" ht="1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</row>
    <row r="516" spans="1:48" ht="1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</row>
    <row r="517" spans="1:48" ht="1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</row>
    <row r="518" spans="1:48" ht="1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</row>
    <row r="519" spans="1:48" ht="1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</row>
    <row r="520" spans="1:48" ht="1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</row>
    <row r="521" spans="1:48" ht="1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</row>
    <row r="522" spans="1:48" ht="1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</row>
    <row r="523" spans="1:48" ht="1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</row>
    <row r="524" spans="1:48" ht="1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</row>
    <row r="525" spans="1:48" ht="1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</row>
    <row r="526" spans="1:48" ht="1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</row>
    <row r="527" spans="1:48" ht="1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</row>
    <row r="528" spans="1:48" ht="1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</row>
    <row r="529" spans="1:48" ht="1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</row>
    <row r="530" spans="1:48" ht="1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</row>
    <row r="531" spans="1:48" ht="1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</row>
    <row r="532" spans="1:48" ht="1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</row>
    <row r="533" spans="1:48" ht="1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</row>
    <row r="534" spans="1:48" ht="1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</row>
    <row r="535" spans="1:48" ht="1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</row>
    <row r="536" spans="1:48" ht="1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</row>
    <row r="537" spans="1:48" ht="1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</row>
    <row r="538" spans="1:48" ht="1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</row>
    <row r="539" spans="1:48" ht="1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</row>
    <row r="540" spans="1:48" ht="1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</row>
    <row r="541" spans="1:48" ht="1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</row>
    <row r="542" spans="1:48" ht="1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</row>
    <row r="543" spans="1:48" ht="1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</row>
    <row r="544" spans="1:48" ht="1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</row>
    <row r="545" spans="1:48" ht="1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</row>
    <row r="546" spans="1:48" ht="1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</row>
    <row r="547" spans="1:48" ht="1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</row>
    <row r="548" spans="1:48" ht="1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</row>
    <row r="549" spans="1:48" ht="1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</row>
    <row r="550" spans="1:48" ht="1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</row>
    <row r="551" spans="1:48" ht="1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</row>
    <row r="552" spans="1:48" ht="1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</row>
    <row r="553" spans="1:48" ht="1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</row>
    <row r="554" spans="1:48" ht="1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</row>
    <row r="555" spans="1:48" ht="1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</row>
    <row r="556" spans="1:48" ht="1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</row>
    <row r="557" spans="1:48" ht="1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</row>
    <row r="558" spans="1:48" ht="1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</row>
    <row r="559" spans="1:48" ht="1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</row>
    <row r="560" spans="1:48" ht="1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</row>
    <row r="561" spans="1:48" ht="1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</row>
    <row r="562" spans="1:48" ht="1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</row>
    <row r="563" spans="1:48" ht="1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</row>
    <row r="564" spans="1:48" ht="1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</row>
    <row r="565" spans="1:48" ht="1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</row>
    <row r="566" spans="1:48" ht="1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</row>
    <row r="567" spans="1:48" ht="1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</row>
    <row r="568" spans="1:48" ht="1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</row>
    <row r="569" spans="1:48" ht="1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</row>
    <row r="570" spans="1:48" ht="1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</row>
    <row r="571" spans="1:48" ht="1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</row>
    <row r="572" spans="1:48" ht="1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</row>
    <row r="573" spans="1:48" ht="1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</row>
    <row r="574" spans="1:48" ht="1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</row>
    <row r="575" spans="1:48" ht="1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</row>
    <row r="576" spans="1:48" ht="1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</row>
    <row r="577" spans="1:48" ht="1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</row>
    <row r="578" spans="1:48" ht="1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</row>
    <row r="579" spans="1:48" ht="1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</row>
    <row r="580" spans="1:48" ht="1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</row>
    <row r="581" spans="1:48" ht="1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</row>
    <row r="582" spans="1:48" ht="1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</row>
    <row r="583" spans="1:48" ht="1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</row>
    <row r="584" spans="1:48" ht="1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</row>
    <row r="585" spans="1:48" ht="1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</row>
    <row r="586" spans="1:48" ht="1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</row>
    <row r="587" spans="1:48" ht="1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</row>
    <row r="588" spans="1:48" ht="1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</row>
    <row r="589" spans="1:48" ht="1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</row>
    <row r="590" spans="1:48" ht="1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</row>
    <row r="591" spans="1:48" ht="1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</row>
    <row r="592" spans="1:48" ht="1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</row>
    <row r="593" spans="1:48" ht="1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</row>
    <row r="594" spans="1:48" ht="1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</row>
    <row r="595" spans="1:48" ht="1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</row>
    <row r="596" spans="1:48" ht="1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</row>
    <row r="597" spans="1:48" ht="1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</row>
    <row r="598" spans="1:48" ht="1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</row>
    <row r="599" spans="1:48" ht="1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</row>
    <row r="600" spans="1:48" ht="1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</row>
    <row r="601" spans="1:48" ht="1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</row>
    <row r="602" spans="1:48" ht="1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</row>
    <row r="603" spans="1:48" ht="1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</row>
    <row r="604" spans="1:48" ht="1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</row>
    <row r="605" spans="1:48" ht="1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</row>
    <row r="606" spans="1:48" ht="1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</row>
    <row r="607" spans="1:48" ht="1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</row>
    <row r="608" spans="1:48" ht="1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</row>
    <row r="609" spans="1:48" ht="1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</row>
    <row r="610" spans="1:48" ht="1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</row>
    <row r="611" spans="1:48" ht="1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</row>
    <row r="612" spans="1:48" ht="1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</row>
    <row r="613" spans="1:48" ht="1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</row>
    <row r="614" spans="1:48" ht="1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</row>
    <row r="615" spans="1:48" ht="1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</row>
    <row r="616" spans="1:48" ht="1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</row>
    <row r="617" spans="1:48" ht="1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</row>
    <row r="618" spans="1:48" ht="1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</row>
    <row r="619" spans="1:48" ht="1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</row>
    <row r="620" spans="1:48" ht="1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</row>
    <row r="621" spans="1:48" ht="1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</row>
    <row r="622" spans="1:48" ht="1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</row>
    <row r="623" spans="1:48" ht="1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</row>
    <row r="624" spans="1:48" ht="1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</row>
    <row r="625" spans="1:48" ht="1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</row>
    <row r="626" spans="1:48" ht="1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</row>
    <row r="627" spans="1:48" ht="1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</row>
    <row r="628" spans="1:48" ht="1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</row>
    <row r="629" spans="1:48" ht="1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</row>
    <row r="630" spans="1:48" ht="1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</row>
    <row r="631" spans="1:48" ht="1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</row>
    <row r="632" spans="1:48" ht="1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</row>
    <row r="633" spans="1:48" ht="1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</row>
    <row r="634" spans="1:48" ht="1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</row>
    <row r="635" spans="1:48" ht="1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</row>
    <row r="636" spans="1:48" ht="1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</row>
    <row r="637" spans="1:48" ht="1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</row>
    <row r="638" spans="1:48" ht="1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</row>
    <row r="639" spans="1:48" ht="1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</row>
    <row r="640" spans="1:48" ht="1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</row>
    <row r="641" spans="1:48" ht="1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</row>
    <row r="642" spans="1:48" ht="1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</row>
    <row r="643" spans="1:48" ht="1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</row>
    <row r="644" spans="1:48" ht="1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</row>
    <row r="645" spans="1:48" ht="1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</row>
    <row r="646" spans="1:48" ht="1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</row>
    <row r="647" spans="1:48" ht="1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</row>
    <row r="648" spans="1:48" ht="1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</row>
    <row r="649" spans="1:48" ht="1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</row>
    <row r="650" spans="1:48" ht="1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</row>
    <row r="651" spans="1:48" ht="1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</row>
    <row r="652" spans="1:48" ht="1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</row>
    <row r="653" spans="1:48" ht="1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</row>
    <row r="654" spans="1:48" ht="1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</row>
    <row r="655" spans="1:48" ht="1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</row>
    <row r="656" spans="1:48" ht="1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</row>
    <row r="657" spans="1:48" ht="1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</row>
    <row r="658" spans="1:48" ht="1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</row>
    <row r="659" spans="1:48" ht="1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</row>
    <row r="660" spans="1:48" ht="1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</row>
    <row r="661" spans="1:48" ht="1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</row>
    <row r="662" spans="1:48" ht="1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</row>
    <row r="663" spans="1:48" ht="1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</row>
    <row r="664" spans="1:48" ht="1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</row>
    <row r="665" spans="1:48" ht="1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</row>
    <row r="666" spans="1:48" ht="1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</row>
    <row r="667" spans="1:48" ht="1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</row>
    <row r="668" spans="1:48" ht="1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</row>
    <row r="669" spans="1:48" ht="1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</row>
    <row r="670" spans="1:48" ht="1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</row>
    <row r="671" spans="1:48" ht="1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</row>
    <row r="672" spans="1:48" ht="1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</row>
    <row r="673" spans="1:48" ht="1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</row>
    <row r="674" spans="1:48" ht="1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</row>
    <row r="675" spans="1:48" ht="1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</row>
    <row r="676" spans="1:48" ht="1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</row>
    <row r="677" spans="1:48" ht="1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</row>
    <row r="678" spans="1:48" ht="1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</row>
    <row r="679" spans="1:48" ht="1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</row>
    <row r="680" spans="1:48" ht="1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</row>
    <row r="681" spans="1:48" ht="1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</row>
    <row r="682" spans="1:48" ht="1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</row>
    <row r="683" spans="1:48" ht="1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</row>
    <row r="684" spans="1:48" ht="1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</row>
    <row r="685" spans="1:48" ht="1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</row>
    <row r="686" spans="1:48" ht="1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</row>
    <row r="687" spans="1:48" ht="1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</row>
    <row r="688" spans="1:48" ht="1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</row>
    <row r="689" spans="1:48" ht="1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</row>
    <row r="690" spans="1:48" ht="1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</row>
    <row r="691" spans="1:48" ht="1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</row>
    <row r="692" spans="1:48" ht="1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</row>
    <row r="693" spans="1:48" ht="1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</row>
    <row r="694" spans="1:48" ht="1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</row>
    <row r="695" spans="1:48" ht="1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</row>
    <row r="696" spans="1:48" ht="1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</row>
    <row r="697" spans="1:48" ht="1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</row>
    <row r="698" spans="1:48" ht="1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</row>
    <row r="699" spans="1:48" ht="1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</row>
    <row r="700" spans="1:48" ht="1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</row>
    <row r="701" spans="1:48" ht="1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</row>
    <row r="702" spans="1:48" ht="1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</row>
    <row r="703" spans="1:48" ht="1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</row>
    <row r="704" spans="1:48" ht="1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</row>
    <row r="705" spans="1:48" ht="1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</row>
    <row r="706" spans="1:48" ht="1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</row>
    <row r="707" spans="1:48" ht="1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</row>
    <row r="708" spans="1:48" ht="1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</row>
    <row r="709" spans="1:48" ht="1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</row>
    <row r="710" spans="1:48" ht="1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</row>
    <row r="711" spans="1:48" ht="1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</row>
    <row r="712" spans="1:48" ht="1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</row>
    <row r="713" spans="1:48" ht="1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</row>
    <row r="714" spans="1:48" ht="1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</row>
    <row r="715" spans="1:48" ht="1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</row>
    <row r="716" spans="1:48" ht="1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</row>
    <row r="717" spans="1:48" ht="1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</row>
    <row r="718" spans="1:48" ht="1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</row>
    <row r="719" spans="1:48" ht="1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</row>
    <row r="720" spans="1:48" ht="1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</row>
    <row r="721" spans="1:48" ht="1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</row>
    <row r="722" spans="1:48" ht="1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</row>
    <row r="723" spans="1:48" ht="1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</row>
    <row r="724" spans="1:48" ht="1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</row>
    <row r="725" spans="1:48" ht="1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</row>
    <row r="726" spans="1:48" ht="1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</row>
    <row r="727" spans="1:48" ht="1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</row>
    <row r="728" spans="1:48" ht="1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</row>
    <row r="729" spans="1:48" ht="1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</row>
    <row r="730" spans="1:48" ht="1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</row>
    <row r="731" spans="1:48" ht="1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</row>
    <row r="732" spans="1:48" ht="1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</row>
    <row r="733" spans="1:48" ht="1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</row>
    <row r="734" spans="1:48" ht="1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</row>
    <row r="735" spans="1:48" ht="1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</row>
    <row r="736" spans="1:48" ht="1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</row>
    <row r="737" spans="1:48" ht="1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</row>
    <row r="738" spans="1:48" ht="1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</row>
    <row r="739" spans="1:48" ht="1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</row>
    <row r="740" spans="1:48" ht="1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</row>
    <row r="741" spans="1:48" ht="1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</row>
    <row r="742" spans="1:48" ht="1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</row>
    <row r="743" spans="1:48" ht="1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</row>
    <row r="744" spans="1:48" ht="1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</row>
    <row r="745" spans="1:48" ht="1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</row>
    <row r="746" spans="1:48" ht="1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</row>
    <row r="747" spans="1:48" ht="1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</row>
    <row r="748" spans="1:48" ht="1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</row>
    <row r="749" spans="1:48" ht="1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</row>
    <row r="750" spans="1:48" ht="1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</row>
    <row r="751" spans="1:48" ht="1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</row>
    <row r="752" spans="1:48" ht="1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</row>
    <row r="753" spans="1:48" ht="1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</row>
    <row r="754" spans="1:48" ht="1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</row>
    <row r="755" spans="1:48" ht="1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</row>
    <row r="756" spans="1:48" ht="1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</row>
    <row r="757" spans="1:48" ht="1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</row>
    <row r="758" spans="1:48" ht="1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</row>
    <row r="759" spans="1:48" ht="1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</row>
    <row r="760" spans="1:48" ht="1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</row>
    <row r="761" spans="1:48" ht="1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</row>
    <row r="762" spans="1:48" ht="1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</row>
    <row r="763" spans="1:48" ht="1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</row>
    <row r="764" spans="1:48" ht="1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</row>
    <row r="765" spans="1:48" ht="1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</row>
    <row r="766" spans="1:48" ht="1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</row>
    <row r="767" spans="1:48" ht="1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</row>
    <row r="768" spans="1:48" ht="1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</row>
    <row r="769" spans="1:48" ht="1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</row>
    <row r="770" spans="1:48" ht="1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</row>
    <row r="771" spans="1:48" ht="1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</row>
    <row r="772" spans="1:48" ht="1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</row>
    <row r="773" spans="1:48" ht="1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</row>
    <row r="774" spans="1:48" ht="1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</row>
    <row r="775" spans="1:48" ht="1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</row>
    <row r="776" spans="1:48" ht="1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</row>
    <row r="777" spans="1:48" ht="1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</row>
    <row r="778" spans="1:48" ht="1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</row>
    <row r="779" spans="1:48" ht="1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</row>
    <row r="780" spans="1:48" ht="1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</row>
    <row r="781" spans="1:48" ht="1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</row>
    <row r="782" spans="1:48" ht="1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</row>
    <row r="783" spans="1:48" ht="1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</row>
    <row r="784" spans="1:48" ht="1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</row>
    <row r="785" spans="1:48" ht="1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</row>
    <row r="786" spans="1:48" ht="1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</row>
    <row r="787" spans="1:48" ht="1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</row>
    <row r="788" spans="1:48" ht="1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</row>
    <row r="789" spans="1:48" ht="1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</row>
    <row r="790" spans="1:48" ht="1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</row>
    <row r="791" spans="1:48" ht="1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</row>
    <row r="792" spans="1:48" ht="1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</row>
    <row r="793" spans="1:48" ht="1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</row>
    <row r="794" spans="1:48" ht="1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</row>
    <row r="795" spans="1:48" ht="1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</row>
    <row r="796" spans="1:48" ht="1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</row>
    <row r="797" spans="1:48" ht="1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</row>
    <row r="798" spans="1:48" ht="1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</row>
    <row r="799" spans="1:48" ht="1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</row>
    <row r="800" spans="1:48" ht="1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</row>
    <row r="801" spans="1:48" ht="1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</row>
    <row r="802" spans="1:48" ht="1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</row>
    <row r="803" spans="1:48" ht="1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</row>
    <row r="804" spans="1:48" ht="1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</row>
    <row r="805" spans="1:48" ht="1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</row>
    <row r="806" spans="1:48" ht="1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</row>
    <row r="807" spans="1:48" ht="1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</row>
    <row r="808" spans="1:48" ht="1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</row>
    <row r="809" spans="1:48" ht="1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</row>
    <row r="810" spans="1:48" ht="1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</row>
    <row r="811" spans="1:48" ht="1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</row>
    <row r="812" spans="1:48" ht="1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</row>
    <row r="813" spans="1:48" ht="1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</row>
    <row r="814" spans="1:48" ht="1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</row>
    <row r="815" spans="1:48" ht="1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</row>
    <row r="816" spans="1:48" ht="1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</row>
    <row r="817" spans="1:48" ht="1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</row>
    <row r="818" spans="1:48" ht="1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</row>
    <row r="819" spans="1:48" ht="1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</row>
    <row r="820" spans="1:48" ht="1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</row>
    <row r="821" spans="1:48" ht="1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</row>
    <row r="822" spans="1:48" ht="1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</row>
    <row r="823" spans="1:48" ht="1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</row>
    <row r="824" spans="1:48" ht="1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</row>
    <row r="825" spans="1:48" ht="1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</row>
    <row r="826" spans="1:48" ht="1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</row>
    <row r="827" spans="1:48" ht="1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</row>
    <row r="828" spans="1:48" ht="1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</row>
    <row r="829" spans="1:48" ht="1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</row>
    <row r="830" spans="1:48" ht="1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</row>
    <row r="831" spans="1:48" ht="1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</row>
    <row r="832" spans="1:48" ht="1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</row>
    <row r="833" spans="1:48" ht="1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</row>
    <row r="834" spans="1:48" ht="1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</row>
    <row r="835" spans="1:48" ht="1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</row>
    <row r="836" spans="1:48" ht="1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</row>
    <row r="837" spans="1:48" ht="1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</row>
    <row r="838" spans="1:48" ht="1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</row>
    <row r="839" spans="1:48" ht="1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</row>
    <row r="840" spans="1:48" ht="1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</row>
    <row r="841" spans="1:48" ht="1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</row>
    <row r="842" spans="1:48" ht="1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</row>
    <row r="843" spans="1:48" ht="1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</row>
    <row r="844" spans="1:48" ht="1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</row>
    <row r="845" spans="1:48" ht="1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</row>
    <row r="846" spans="1:48" ht="1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</row>
    <row r="847" spans="1:48" ht="1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</row>
    <row r="848" spans="1:48" ht="1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</row>
    <row r="849" spans="1:48" ht="1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</row>
    <row r="850" spans="1:48" ht="1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</row>
    <row r="851" spans="1:48" ht="1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</row>
    <row r="852" spans="1:48" ht="1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</row>
    <row r="853" spans="1:48" ht="1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</row>
    <row r="854" spans="1:48" ht="1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</row>
    <row r="855" spans="1:48" ht="1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</row>
    <row r="856" spans="1:48" ht="1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</row>
    <row r="857" spans="1:48" ht="1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</row>
    <row r="858" spans="1:48" ht="1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</row>
    <row r="859" spans="1:48" ht="1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</row>
    <row r="860" spans="1:48" ht="1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</row>
    <row r="861" spans="1:48" ht="1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</row>
    <row r="862" spans="1:48" ht="1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</row>
    <row r="863" spans="1:48" ht="1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</row>
    <row r="864" spans="1:48" ht="1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</row>
    <row r="865" spans="1:48" ht="1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</row>
    <row r="866" spans="1:48" ht="1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</row>
    <row r="867" spans="1:48" ht="1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</row>
    <row r="868" spans="1:48" ht="1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</row>
    <row r="869" spans="1:48" ht="1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</row>
    <row r="870" spans="1:48" ht="1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</row>
    <row r="871" spans="1:48" ht="1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</row>
    <row r="872" spans="1:48" ht="1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</row>
    <row r="873" spans="1:48" ht="1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</row>
    <row r="874" spans="1:48" ht="1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</row>
    <row r="875" spans="1:48" ht="1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</row>
    <row r="876" spans="1:48" ht="1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</row>
    <row r="877" spans="1:48" ht="1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</row>
    <row r="878" spans="1:48" ht="1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</row>
    <row r="879" spans="1:48" ht="1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</row>
    <row r="880" spans="1:48" ht="1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</row>
    <row r="881" spans="1:48" ht="1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</row>
    <row r="882" spans="1:48" ht="1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</row>
    <row r="883" spans="1:48" ht="1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</row>
    <row r="884" spans="1:48" ht="1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</row>
    <row r="885" spans="1:48" ht="1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</row>
    <row r="886" spans="1:48" ht="1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</row>
    <row r="887" spans="1:48" ht="1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</row>
    <row r="888" spans="1:48" ht="1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</row>
    <row r="889" spans="1:48" ht="1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</row>
    <row r="890" spans="1:48" ht="1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</row>
    <row r="891" spans="1:48" ht="1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</row>
    <row r="892" spans="1:48" ht="1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</row>
    <row r="893" spans="1:48" ht="1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</row>
    <row r="894" spans="1:48" ht="1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</row>
    <row r="895" spans="1:48" ht="1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</row>
    <row r="896" spans="1:48" ht="1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</row>
    <row r="897" spans="1:48" ht="1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</row>
    <row r="898" spans="1:48" ht="1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</row>
    <row r="899" spans="1:48" ht="1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</row>
    <row r="900" spans="1:48" ht="1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</row>
    <row r="901" spans="1:48" ht="1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</row>
    <row r="902" spans="1:48" ht="1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</row>
    <row r="903" spans="1:48" ht="1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</row>
    <row r="904" spans="1:48" ht="1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</row>
    <row r="905" spans="1:48" ht="1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</row>
    <row r="906" spans="1:48" ht="1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</row>
    <row r="907" spans="1:48" ht="1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</row>
    <row r="908" spans="1:48" ht="1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</row>
    <row r="909" spans="1:48" ht="1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</row>
    <row r="910" spans="1:48" ht="1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</row>
    <row r="911" spans="1:48" ht="1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</row>
    <row r="912" spans="1:48" ht="1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</row>
    <row r="913" spans="1:48" ht="1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</row>
    <row r="914" spans="1:48" ht="1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</row>
    <row r="915" spans="1:48" ht="1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</row>
    <row r="916" spans="1:48" ht="1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</row>
    <row r="917" spans="1:48" ht="1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</row>
    <row r="918" spans="1:48" ht="1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</row>
    <row r="919" spans="1:48" ht="1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</row>
    <row r="920" spans="1:48" ht="1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</row>
    <row r="921" spans="1:48" ht="1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</row>
    <row r="922" spans="1:48" ht="1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</row>
    <row r="923" spans="1:48" ht="1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</row>
    <row r="924" spans="1:48" ht="1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</row>
    <row r="925" spans="1:48" ht="1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</row>
    <row r="926" spans="1:48" ht="1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</row>
    <row r="927" spans="1:48" ht="1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</row>
    <row r="928" spans="1:48" ht="1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</row>
    <row r="929" spans="1:48" ht="1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</row>
    <row r="930" spans="1:48" ht="1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</row>
    <row r="931" spans="1:48" ht="1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</row>
    <row r="932" spans="1:48" ht="1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</row>
    <row r="933" spans="1:48" ht="1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</row>
    <row r="934" spans="1:48" ht="1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</row>
    <row r="935" spans="1:48" ht="1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</row>
    <row r="936" spans="1:48" ht="1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</row>
    <row r="937" spans="1:48" ht="1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</row>
    <row r="938" spans="1:48" ht="1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</row>
    <row r="939" spans="1:48" ht="1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</row>
    <row r="940" spans="1:48" ht="1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</row>
    <row r="941" spans="1:48" ht="1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</row>
    <row r="942" spans="1:48" ht="1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</row>
    <row r="943" spans="1:48" ht="1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</row>
    <row r="944" spans="1:48" ht="1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</row>
    <row r="945" spans="1:48" ht="1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</row>
    <row r="946" spans="1:48" ht="1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</row>
    <row r="947" spans="1:48" ht="1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</row>
    <row r="948" spans="1:48" ht="1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</row>
    <row r="949" spans="1:48" ht="1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</row>
    <row r="950" spans="1:48" ht="1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</row>
    <row r="951" spans="1:48" ht="1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</row>
    <row r="952" spans="1:48" ht="1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</row>
    <row r="953" spans="1:48" ht="1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</row>
    <row r="954" spans="1:48" ht="1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</row>
    <row r="955" spans="1:48" ht="1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</row>
    <row r="956" spans="1:48" ht="1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</row>
    <row r="957" spans="1:48" ht="1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</row>
    <row r="958" spans="1:48" ht="1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</row>
    <row r="959" spans="1:48" ht="1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</row>
    <row r="960" spans="1:48" ht="1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</row>
    <row r="961" spans="1:48" ht="1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</row>
    <row r="962" spans="1:48" ht="1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</row>
    <row r="963" spans="1:48" ht="1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</row>
    <row r="964" spans="1:48" ht="1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</row>
    <row r="965" spans="1:48" ht="1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</row>
    <row r="966" spans="1:48" ht="1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</row>
    <row r="967" spans="1:48" ht="1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</row>
    <row r="968" spans="1:48" ht="1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</row>
    <row r="969" spans="1:48" ht="1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</row>
    <row r="970" spans="1:48" ht="1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</row>
    <row r="971" spans="1:48" ht="1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</row>
    <row r="972" spans="1:48" ht="1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</row>
    <row r="973" spans="1:48" ht="1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</row>
    <row r="974" spans="1:48" ht="1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</row>
    <row r="975" spans="1:48" ht="1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</row>
    <row r="976" spans="1:48" ht="1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</row>
    <row r="977" spans="1:48" ht="1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</row>
    <row r="978" spans="1:48" ht="1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</row>
    <row r="979" spans="1:48" ht="1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</row>
    <row r="980" spans="1:48" ht="1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</row>
    <row r="981" spans="1:48" ht="1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</row>
    <row r="982" spans="1:48" ht="1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</row>
    <row r="983" spans="1:48" ht="1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</row>
    <row r="984" spans="1:48" ht="1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</row>
    <row r="985" spans="1:48" ht="1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</row>
    <row r="986" spans="1:48" ht="1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</row>
    <row r="987" spans="1:48" ht="1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</row>
    <row r="988" spans="1:48" ht="1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</row>
    <row r="989" spans="1:48" ht="1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</row>
    <row r="990" spans="1:48" ht="1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</row>
    <row r="991" spans="1:48" ht="1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</row>
    <row r="992" spans="1:48" ht="1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</row>
    <row r="993" spans="1:48" ht="1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</row>
    <row r="994" spans="1:48" ht="1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</row>
    <row r="995" spans="1:48" ht="1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</row>
    <row r="996" spans="1:48" ht="1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</row>
    <row r="997" spans="1:48" ht="1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</row>
    <row r="998" spans="1:48" ht="1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</row>
    <row r="999" spans="1:48" ht="1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</row>
    <row r="1000" spans="1:48" ht="1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</row>
  </sheetData>
  <sheetProtection selectLockedCells="1"/>
  <mergeCells count="15">
    <mergeCell ref="AE2:AG3"/>
    <mergeCell ref="AJ2:AL3"/>
    <mergeCell ref="AO2:AT3"/>
    <mergeCell ref="C14:J16"/>
    <mergeCell ref="C20:J22"/>
    <mergeCell ref="K14:N16"/>
    <mergeCell ref="K20:N22"/>
    <mergeCell ref="R14:Y16"/>
    <mergeCell ref="Z14:AC16"/>
    <mergeCell ref="R20:Y22"/>
    <mergeCell ref="Z20:AC22"/>
    <mergeCell ref="AG14:AK16"/>
    <mergeCell ref="AN14:AR16"/>
    <mergeCell ref="AL14:AM16"/>
    <mergeCell ref="AG20:AR22"/>
  </mergeCells>
  <dataValidations count="2">
    <dataValidation type="list" allowBlank="1" showInputMessage="1" showErrorMessage="1" sqref="K14:N16 K20:N22" xr:uid="{7471094F-8BB4-49AE-8F91-3CE4A45B30FA}">
      <formula1>Währungen</formula1>
    </dataValidation>
    <dataValidation type="list" allowBlank="1" showInputMessage="1" showErrorMessage="1" sqref="Z14:AC16 Z20:AC22" xr:uid="{4FEE6606-DA4A-49C8-95CD-BCE7C74A83DF}">
      <formula1>Gewinnauswahl</formula1>
    </dataValidation>
  </dataValidations>
  <pageMargins left="0.7" right="0.7" top="0.78740157499999996" bottom="0.78740157499999996" header="0.3" footer="0.3"/>
  <ignoredErrors>
    <ignoredError xmlns:x16r3="http://schemas.microsoft.com/office/spreadsheetml/2018/08/main" sqref="AJ2" x16r3:misleadingForma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4CC39-F195-463D-A8F4-F3A1642028B9}">
  <sheetPr codeName="Tabelle4"/>
  <dimension ref="A1:AV1000"/>
  <sheetViews>
    <sheetView showRowColHeaders="0" zoomScaleNormal="100" workbookViewId="0">
      <pane ySplit="4" topLeftCell="A5" activePane="bottomLeft" state="frozen"/>
      <selection pane="bottomLeft"/>
    </sheetView>
  </sheetViews>
  <sheetFormatPr baseColWidth="10" defaultColWidth="5.7109375" defaultRowHeight="15" customHeight="1" x14ac:dyDescent="0.25"/>
  <cols>
    <col min="1" max="1" width="10" customWidth="1"/>
  </cols>
  <sheetData>
    <row r="1" spans="1:48" ht="17.25" customHeight="1" x14ac:dyDescent="0.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5"/>
      <c r="AG1" s="5"/>
      <c r="AH1" s="5"/>
      <c r="AI1" s="5"/>
      <c r="AJ1" s="5"/>
      <c r="AK1" s="5"/>
      <c r="AL1" s="2"/>
      <c r="AM1" s="2"/>
      <c r="AN1" s="2"/>
      <c r="AO1" s="3"/>
      <c r="AP1" s="3"/>
      <c r="AQ1" s="3"/>
      <c r="AR1" s="3"/>
      <c r="AS1" s="3"/>
      <c r="AT1" s="3"/>
      <c r="AU1" s="2"/>
      <c r="AV1" s="2"/>
    </row>
    <row r="2" spans="1:48" ht="17.25" customHeight="1" x14ac:dyDescent="0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5"/>
      <c r="AE2" s="141">
        <f>Daten!B4</f>
        <v>0</v>
      </c>
      <c r="AF2" s="141"/>
      <c r="AG2" s="141"/>
      <c r="AH2" s="5"/>
      <c r="AI2" s="5"/>
      <c r="AJ2" s="140">
        <f>Daten!B6</f>
        <v>0</v>
      </c>
      <c r="AK2" s="140"/>
      <c r="AL2" s="140"/>
      <c r="AM2" s="4"/>
      <c r="AN2" s="4"/>
      <c r="AO2" s="137">
        <f>Daten!B8</f>
        <v>0</v>
      </c>
      <c r="AP2" s="137"/>
      <c r="AQ2" s="137"/>
      <c r="AR2" s="137"/>
      <c r="AS2" s="137"/>
      <c r="AT2" s="137"/>
      <c r="AU2" s="2"/>
      <c r="AV2" s="2"/>
    </row>
    <row r="3" spans="1:48" ht="17.25" customHeight="1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141"/>
      <c r="AF3" s="141"/>
      <c r="AG3" s="141"/>
      <c r="AH3" s="5"/>
      <c r="AI3" s="5"/>
      <c r="AJ3" s="140"/>
      <c r="AK3" s="140"/>
      <c r="AL3" s="140"/>
      <c r="AM3" s="4"/>
      <c r="AN3" s="4"/>
      <c r="AO3" s="137"/>
      <c r="AP3" s="137"/>
      <c r="AQ3" s="137"/>
      <c r="AR3" s="137"/>
      <c r="AS3" s="137"/>
      <c r="AT3" s="137"/>
      <c r="AU3" s="2"/>
      <c r="AV3" s="2"/>
    </row>
    <row r="4" spans="1:48" ht="17.2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22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1:48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1:48" ht="1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1:48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1:48" ht="15" customHeight="1" x14ac:dyDescent="0.25">
      <c r="A9" s="1"/>
      <c r="B9" s="1"/>
      <c r="C9" s="177">
        <f>Daten!B8</f>
        <v>0</v>
      </c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23"/>
      <c r="AI9" s="23"/>
      <c r="AJ9" s="23"/>
      <c r="AK9" s="23"/>
      <c r="AL9" s="23"/>
      <c r="AM9" s="23"/>
      <c r="AN9" s="23"/>
      <c r="AO9" s="1"/>
      <c r="AP9" s="1"/>
      <c r="AQ9" s="1"/>
      <c r="AR9" s="1"/>
      <c r="AS9" s="1"/>
      <c r="AT9" s="1"/>
      <c r="AU9" s="1"/>
      <c r="AV9" s="1"/>
    </row>
    <row r="10" spans="1:48" ht="15" customHeight="1" x14ac:dyDescent="0.25">
      <c r="A10" s="1"/>
      <c r="B10" s="1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23"/>
      <c r="AM10" s="23"/>
      <c r="AN10" s="23"/>
      <c r="AO10" s="23"/>
      <c r="AP10" s="23"/>
      <c r="AQ10" s="23"/>
      <c r="AR10" s="23"/>
      <c r="AS10" s="1"/>
      <c r="AT10" s="1"/>
      <c r="AU10" s="1"/>
      <c r="AV10" s="1"/>
    </row>
    <row r="11" spans="1:48" ht="15" customHeight="1" x14ac:dyDescent="0.25">
      <c r="A11" s="1"/>
      <c r="B11" s="1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"/>
      <c r="O11" s="1"/>
      <c r="P11" s="1"/>
      <c r="Q11" s="179">
        <f>Daten!B10</f>
        <v>0</v>
      </c>
      <c r="R11" s="179"/>
      <c r="S11" s="179"/>
      <c r="T11" s="179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23"/>
      <c r="AM11" s="23"/>
      <c r="AN11" s="23"/>
      <c r="AO11" s="23"/>
      <c r="AP11" s="23"/>
      <c r="AQ11" s="23"/>
      <c r="AR11" s="23"/>
      <c r="AS11" s="1"/>
      <c r="AT11" s="1"/>
      <c r="AU11" s="1"/>
      <c r="AV11" s="1"/>
    </row>
    <row r="12" spans="1:48" ht="15" customHeight="1" x14ac:dyDescent="0.25">
      <c r="A12" s="1"/>
      <c r="B12" s="1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8" t="s">
        <v>51</v>
      </c>
      <c r="O12" s="178"/>
      <c r="P12" s="178"/>
      <c r="Q12" s="179"/>
      <c r="R12" s="179"/>
      <c r="S12" s="179"/>
      <c r="T12" s="179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23"/>
      <c r="AM12" s="23"/>
      <c r="AN12" s="23"/>
      <c r="AO12" s="23"/>
      <c r="AP12" s="23"/>
      <c r="AQ12" s="23"/>
      <c r="AR12" s="23"/>
      <c r="AS12" s="1"/>
      <c r="AT12" s="1"/>
      <c r="AU12" s="1"/>
      <c r="AV12" s="1"/>
    </row>
    <row r="13" spans="1:48" ht="15" customHeight="1" x14ac:dyDescent="0.25">
      <c r="A13" s="1"/>
      <c r="B13" s="1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"/>
      <c r="O13" s="1"/>
      <c r="P13" s="1"/>
      <c r="Q13" s="179"/>
      <c r="R13" s="179"/>
      <c r="S13" s="179"/>
      <c r="T13" s="179"/>
      <c r="U13" s="33">
        <v>5</v>
      </c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23"/>
      <c r="AM13" s="23"/>
      <c r="AN13" s="23"/>
      <c r="AO13" s="23"/>
      <c r="AP13" s="23"/>
      <c r="AQ13" s="23"/>
      <c r="AR13" s="23"/>
      <c r="AS13" s="1"/>
      <c r="AT13" s="1"/>
      <c r="AU13" s="1"/>
      <c r="AV13" s="1"/>
    </row>
    <row r="14" spans="1:48" ht="1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</row>
    <row r="15" spans="1:48" ht="15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1:48" ht="15" customHeigh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1:48" ht="1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82" t="e">
        <f>Daten!N20</f>
        <v>#DIV/0!</v>
      </c>
      <c r="AF17" s="182"/>
      <c r="AG17" s="1"/>
      <c r="AH17" s="1"/>
      <c r="AI17" s="1"/>
      <c r="AJ17" s="1"/>
      <c r="AK17" s="1"/>
      <c r="AL17" s="1"/>
      <c r="AM17" s="1"/>
      <c r="AN17" s="1"/>
      <c r="AO17" s="1"/>
      <c r="AP17" s="181" t="e">
        <f>Daten!N16</f>
        <v>#DIV/0!</v>
      </c>
      <c r="AQ17" s="181"/>
      <c r="AR17" s="181"/>
      <c r="AS17" s="1"/>
      <c r="AT17" s="1"/>
      <c r="AU17" s="1"/>
      <c r="AV17" s="1"/>
    </row>
    <row r="18" spans="1:48" ht="1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82"/>
      <c r="AF18" s="182"/>
      <c r="AG18" s="1"/>
      <c r="AH18" s="1"/>
      <c r="AI18" s="1"/>
      <c r="AJ18" s="1"/>
      <c r="AK18" s="1"/>
      <c r="AL18" s="1"/>
      <c r="AM18" s="1"/>
      <c r="AN18" s="1"/>
      <c r="AO18" s="1"/>
      <c r="AP18" s="181"/>
      <c r="AQ18" s="181"/>
      <c r="AR18" s="181"/>
      <c r="AS18" s="1"/>
      <c r="AT18" s="1"/>
      <c r="AU18" s="1"/>
      <c r="AV18" s="1"/>
    </row>
    <row r="19" spans="1:48" ht="1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ht="1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23"/>
      <c r="AM20" s="23"/>
      <c r="AN20" s="23"/>
      <c r="AO20" s="23"/>
      <c r="AP20" s="23"/>
      <c r="AQ20" s="23"/>
      <c r="AR20" s="23"/>
      <c r="AS20" s="1"/>
      <c r="AT20" s="1"/>
      <c r="AU20" s="1"/>
      <c r="AV20" s="1"/>
    </row>
    <row r="21" spans="1:48" ht="1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23"/>
      <c r="AM21" s="23"/>
      <c r="AN21" s="23"/>
      <c r="AO21" s="23"/>
      <c r="AP21" s="23"/>
      <c r="AQ21" s="23"/>
      <c r="AR21" s="23"/>
      <c r="AS21" s="1"/>
      <c r="AT21" s="1"/>
      <c r="AU21" s="1"/>
      <c r="AV21" s="1"/>
    </row>
    <row r="22" spans="1:48" ht="1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23"/>
      <c r="AM22" s="23"/>
      <c r="AN22" s="23"/>
      <c r="AO22" s="23"/>
      <c r="AP22" s="23"/>
      <c r="AQ22" s="23"/>
      <c r="AR22" s="23"/>
      <c r="AS22" s="1"/>
      <c r="AT22" s="1"/>
      <c r="AU22" s="1"/>
      <c r="AV22" s="1"/>
    </row>
    <row r="23" spans="1:48" ht="1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48" ht="1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1:48" ht="1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48" ht="1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1:48" ht="1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73" t="s">
        <v>82</v>
      </c>
      <c r="W27" s="173"/>
      <c r="X27" s="173"/>
      <c r="Y27" s="173"/>
      <c r="Z27" s="173"/>
      <c r="AA27" s="173"/>
      <c r="AB27" s="173"/>
      <c r="AC27" s="1"/>
      <c r="AD27" s="173" t="s">
        <v>83</v>
      </c>
      <c r="AE27" s="173"/>
      <c r="AF27" s="173"/>
      <c r="AG27" s="173"/>
      <c r="AH27" s="173"/>
      <c r="AI27" s="173"/>
      <c r="AJ27" s="173"/>
      <c r="AK27" s="1"/>
      <c r="AL27" s="173" t="s">
        <v>84</v>
      </c>
      <c r="AM27" s="173"/>
      <c r="AN27" s="173"/>
      <c r="AO27" s="173"/>
      <c r="AP27" s="173"/>
      <c r="AQ27" s="173"/>
      <c r="AR27" s="173"/>
      <c r="AS27" s="1"/>
      <c r="AT27" s="1"/>
      <c r="AU27" s="1"/>
      <c r="AV27" s="1"/>
    </row>
    <row r="28" spans="1:48" ht="1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74" t="str">
        <f>"("&amp;AE2&amp;"CHF)"</f>
        <v>(0CHF)</v>
      </c>
      <c r="W28" s="174"/>
      <c r="X28" s="174"/>
      <c r="Y28" s="174"/>
      <c r="Z28" s="174"/>
      <c r="AA28" s="174"/>
      <c r="AB28" s="174"/>
      <c r="AC28" s="1"/>
      <c r="AD28" s="174" t="str">
        <f>"("&amp;AJ2&amp;"Euro)"</f>
        <v>(0Euro)</v>
      </c>
      <c r="AE28" s="174"/>
      <c r="AF28" s="174"/>
      <c r="AG28" s="174"/>
      <c r="AH28" s="174"/>
      <c r="AI28" s="174"/>
      <c r="AJ28" s="174"/>
      <c r="AK28" s="1"/>
      <c r="AL28" s="175" t="str">
        <f>"(1E"&amp;C74&amp;")"</f>
        <v>(1E0.9393Fr.)</v>
      </c>
      <c r="AM28" s="175"/>
      <c r="AN28" s="175"/>
      <c r="AO28" s="175"/>
      <c r="AP28" s="175"/>
      <c r="AQ28" s="175"/>
      <c r="AR28" s="175"/>
      <c r="AS28" s="1"/>
      <c r="AT28" s="1"/>
      <c r="AU28" s="1"/>
      <c r="AV28" s="1"/>
    </row>
    <row r="29" spans="1:48" ht="1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74"/>
      <c r="W29" s="174"/>
      <c r="X29" s="174"/>
      <c r="Y29" s="174"/>
      <c r="Z29" s="174"/>
      <c r="AA29" s="174"/>
      <c r="AB29" s="174"/>
      <c r="AC29" s="1"/>
      <c r="AD29" s="174"/>
      <c r="AE29" s="174"/>
      <c r="AF29" s="174"/>
      <c r="AG29" s="174"/>
      <c r="AH29" s="174"/>
      <c r="AI29" s="174"/>
      <c r="AJ29" s="174"/>
      <c r="AK29" s="1"/>
      <c r="AL29" s="175"/>
      <c r="AM29" s="175"/>
      <c r="AN29" s="175"/>
      <c r="AO29" s="175"/>
      <c r="AP29" s="175"/>
      <c r="AQ29" s="175"/>
      <c r="AR29" s="175"/>
      <c r="AS29" s="1"/>
      <c r="AT29" s="1"/>
      <c r="AU29" s="1"/>
      <c r="AV29" s="1"/>
    </row>
    <row r="30" spans="1:48" ht="1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74"/>
      <c r="W30" s="174"/>
      <c r="X30" s="174"/>
      <c r="Y30" s="174"/>
      <c r="Z30" s="174"/>
      <c r="AA30" s="174"/>
      <c r="AB30" s="174"/>
      <c r="AC30" s="1"/>
      <c r="AD30" s="174"/>
      <c r="AE30" s="174"/>
      <c r="AF30" s="174"/>
      <c r="AG30" s="174"/>
      <c r="AH30" s="174"/>
      <c r="AI30" s="174"/>
      <c r="AJ30" s="174"/>
      <c r="AK30" s="1"/>
      <c r="AL30" s="175"/>
      <c r="AM30" s="175"/>
      <c r="AN30" s="175"/>
      <c r="AO30" s="175"/>
      <c r="AP30" s="175"/>
      <c r="AQ30" s="175"/>
      <c r="AR30" s="175"/>
      <c r="AS30" s="1"/>
      <c r="AT30" s="1"/>
      <c r="AU30" s="1"/>
      <c r="AV30" s="1"/>
    </row>
    <row r="31" spans="1:48" ht="1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28"/>
      <c r="W31" s="28"/>
      <c r="X31" s="28"/>
      <c r="Y31" s="28"/>
      <c r="Z31" s="28"/>
      <c r="AA31" s="28"/>
      <c r="AB31" s="28"/>
      <c r="AC31" s="1"/>
      <c r="AD31" s="28"/>
      <c r="AE31" s="28"/>
      <c r="AF31" s="28"/>
      <c r="AG31" s="28"/>
      <c r="AH31" s="28"/>
      <c r="AI31" s="28"/>
      <c r="AJ31" s="28"/>
      <c r="AK31" s="1"/>
      <c r="AL31" s="29"/>
      <c r="AM31" s="29"/>
      <c r="AN31" s="29"/>
      <c r="AO31" s="29"/>
      <c r="AP31" s="29"/>
      <c r="AQ31" s="29"/>
      <c r="AR31" s="29"/>
      <c r="AS31" s="1"/>
      <c r="AT31" s="1"/>
      <c r="AU31" s="1"/>
      <c r="AV31" s="1"/>
    </row>
    <row r="32" spans="1:48" ht="1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ht="1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ht="1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ht="1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ht="1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1:48" ht="1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ht="1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1:48" ht="1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1:48" ht="15" customHeight="1" x14ac:dyDescent="0.25">
      <c r="A40" s="1"/>
      <c r="B40" s="1"/>
      <c r="C40" s="146" t="s">
        <v>54</v>
      </c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"/>
      <c r="O40" s="1"/>
      <c r="P40" s="1"/>
      <c r="Q40" s="146" t="s">
        <v>55</v>
      </c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"/>
      <c r="AC40" s="1"/>
      <c r="AD40" s="1"/>
      <c r="AE40" s="146" t="s">
        <v>56</v>
      </c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"/>
      <c r="AQ40" s="1"/>
      <c r="AR40" s="1"/>
      <c r="AS40" s="1"/>
      <c r="AT40" s="1"/>
      <c r="AU40" s="1"/>
      <c r="AV40" s="1"/>
    </row>
    <row r="41" spans="1:48" ht="15" customHeight="1" x14ac:dyDescent="0.25">
      <c r="A41" s="1"/>
      <c r="B41" s="1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"/>
      <c r="O41" s="1"/>
      <c r="P41" s="1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"/>
      <c r="AC41" s="1"/>
      <c r="AD41" s="1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"/>
      <c r="AQ41" s="1"/>
      <c r="AR41" s="1"/>
      <c r="AS41" s="1"/>
      <c r="AT41" s="1"/>
      <c r="AU41" s="1"/>
      <c r="AV41" s="1"/>
    </row>
    <row r="42" spans="1:48" ht="15" customHeight="1" x14ac:dyDescent="0.25">
      <c r="A42" s="1"/>
      <c r="B42" s="1"/>
      <c r="C42" s="147" t="e">
        <f>Daten!Q14/6</f>
        <v>#DIV/0!</v>
      </c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"/>
      <c r="Q42" s="180" t="e">
        <f>AO2+Daten!Q15</f>
        <v>#DIV/0!</v>
      </c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"/>
      <c r="AE42" s="176" t="e">
        <f>Q42-AO2</f>
        <v>#DIV/0!</v>
      </c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"/>
      <c r="AS42" s="1"/>
      <c r="AT42" s="1"/>
      <c r="AU42" s="1"/>
      <c r="AV42" s="1"/>
    </row>
    <row r="43" spans="1:48" ht="15" customHeight="1" x14ac:dyDescent="0.25">
      <c r="A43" s="1"/>
      <c r="B43" s="1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"/>
      <c r="AS43" s="1"/>
      <c r="AT43" s="1"/>
      <c r="AU43" s="1"/>
      <c r="AV43" s="1"/>
    </row>
    <row r="44" spans="1:48" ht="15" customHeight="1" x14ac:dyDescent="0.25">
      <c r="A44" s="1"/>
      <c r="B44" s="1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"/>
      <c r="AS44" s="1"/>
      <c r="AT44" s="1"/>
      <c r="AU44" s="1"/>
      <c r="AV44" s="1"/>
    </row>
    <row r="45" spans="1:48" ht="15" customHeight="1" x14ac:dyDescent="0.25">
      <c r="A45" s="1"/>
      <c r="B45" s="1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"/>
      <c r="AS45" s="1"/>
      <c r="AT45" s="1"/>
      <c r="AU45" s="1"/>
      <c r="AV45" s="1"/>
    </row>
    <row r="46" spans="1:48" ht="15" customHeight="1" x14ac:dyDescent="0.25">
      <c r="A46" s="1"/>
      <c r="B46" s="1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"/>
      <c r="AS46" s="1"/>
      <c r="AT46" s="1"/>
      <c r="AU46" s="1"/>
      <c r="AV46" s="1"/>
    </row>
    <row r="47" spans="1:48" ht="15" customHeight="1" x14ac:dyDescent="0.25">
      <c r="A47" s="1"/>
      <c r="B47" s="1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"/>
      <c r="AS47" s="1"/>
      <c r="AT47" s="1"/>
      <c r="AU47" s="1"/>
      <c r="AV47" s="1"/>
    </row>
    <row r="48" spans="1:48" ht="1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ht="1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ht="1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ht="1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ht="15" customHeight="1" x14ac:dyDescent="0.25">
      <c r="A56" s="1"/>
      <c r="B56" s="1"/>
      <c r="C56" s="138">
        <f>Daten!B4</f>
        <v>0</v>
      </c>
      <c r="D56" s="138"/>
      <c r="E56" s="138"/>
      <c r="F56" s="138"/>
      <c r="G56" s="138"/>
      <c r="H56" s="138"/>
      <c r="I56" s="13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15" customHeight="1" x14ac:dyDescent="0.25">
      <c r="A57" s="1"/>
      <c r="B57" s="1"/>
      <c r="C57" s="138"/>
      <c r="D57" s="138"/>
      <c r="E57" s="138"/>
      <c r="F57" s="138"/>
      <c r="G57" s="138"/>
      <c r="H57" s="138"/>
      <c r="I57" s="13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15" customHeight="1" x14ac:dyDescent="0.25">
      <c r="A58" s="1"/>
      <c r="B58" s="1"/>
      <c r="C58" s="138"/>
      <c r="D58" s="138"/>
      <c r="E58" s="138"/>
      <c r="F58" s="138"/>
      <c r="G58" s="138"/>
      <c r="H58" s="138"/>
      <c r="I58" s="13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5" customHeight="1" x14ac:dyDescent="0.25">
      <c r="A59" s="1"/>
      <c r="B59" s="1"/>
      <c r="C59" s="138"/>
      <c r="D59" s="138"/>
      <c r="E59" s="138"/>
      <c r="F59" s="138"/>
      <c r="G59" s="138"/>
      <c r="H59" s="138"/>
      <c r="I59" s="13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ht="1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5" customHeight="1" x14ac:dyDescent="0.25">
      <c r="A61" s="1"/>
      <c r="B61" s="1"/>
      <c r="C61" s="139">
        <f>Daten!B6</f>
        <v>0</v>
      </c>
      <c r="D61" s="139"/>
      <c r="E61" s="139"/>
      <c r="F61" s="139"/>
      <c r="G61" s="139"/>
      <c r="H61" s="139"/>
      <c r="I61" s="139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15" customHeight="1" x14ac:dyDescent="0.25">
      <c r="A62" s="1"/>
      <c r="B62" s="1"/>
      <c r="C62" s="139"/>
      <c r="D62" s="139"/>
      <c r="E62" s="139"/>
      <c r="F62" s="139"/>
      <c r="G62" s="139"/>
      <c r="H62" s="139"/>
      <c r="I62" s="139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5" customHeight="1" x14ac:dyDescent="0.25">
      <c r="A63" s="1"/>
      <c r="B63" s="1"/>
      <c r="C63" s="139"/>
      <c r="D63" s="139"/>
      <c r="E63" s="139"/>
      <c r="F63" s="139"/>
      <c r="G63" s="139"/>
      <c r="H63" s="139"/>
      <c r="I63" s="139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ht="15" customHeight="1" x14ac:dyDescent="0.25">
      <c r="A64" s="1"/>
      <c r="B64" s="1"/>
      <c r="C64" s="139"/>
      <c r="D64" s="139"/>
      <c r="E64" s="139"/>
      <c r="F64" s="139"/>
      <c r="G64" s="139"/>
      <c r="H64" s="139"/>
      <c r="I64" s="139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ht="1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ht="1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ht="1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ht="1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ht="1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1:48" ht="1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1:48" ht="1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1:48" ht="1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1:48" ht="15" customHeight="1" x14ac:dyDescent="0.25">
      <c r="A73" s="1"/>
      <c r="B73" s="1"/>
      <c r="C73" s="132" t="s">
        <v>52</v>
      </c>
      <c r="D73" s="132"/>
      <c r="E73" s="1"/>
      <c r="F73" s="135">
        <f>Daten!B8</f>
        <v>0</v>
      </c>
      <c r="G73" s="135"/>
      <c r="H73" s="135"/>
      <c r="I73" s="135"/>
      <c r="J73" s="135"/>
      <c r="K73" s="135"/>
      <c r="L73" s="135"/>
      <c r="M73" s="135"/>
      <c r="N73" s="21"/>
      <c r="O73" s="19"/>
      <c r="P73" s="146" t="s">
        <v>54</v>
      </c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"/>
      <c r="AB73" s="1"/>
      <c r="AC73" s="1"/>
      <c r="AD73" s="1"/>
      <c r="AE73" s="130" t="s">
        <v>79</v>
      </c>
      <c r="AF73" s="130"/>
      <c r="AG73" s="130"/>
      <c r="AH73" s="130"/>
      <c r="AI73" s="1"/>
      <c r="AJ73" s="130" t="s">
        <v>80</v>
      </c>
      <c r="AK73" s="130"/>
      <c r="AL73" s="130"/>
      <c r="AM73" s="130"/>
      <c r="AN73" s="1"/>
      <c r="AO73" s="130" t="s">
        <v>8</v>
      </c>
      <c r="AP73" s="130"/>
      <c r="AQ73" s="130"/>
      <c r="AR73" s="130"/>
      <c r="AS73" s="1"/>
      <c r="AT73" s="1"/>
      <c r="AU73" s="1"/>
      <c r="AV73" s="1"/>
    </row>
    <row r="74" spans="1:48" ht="15" customHeight="1" x14ac:dyDescent="0.25">
      <c r="A74" s="1"/>
      <c r="B74" s="1"/>
      <c r="C74" s="133" t="str">
        <f>Daten!D4&amp;"Fr."</f>
        <v>0.9393Fr.</v>
      </c>
      <c r="D74" s="133"/>
      <c r="E74" s="133"/>
      <c r="F74" s="135"/>
      <c r="G74" s="135"/>
      <c r="H74" s="135"/>
      <c r="I74" s="135"/>
      <c r="J74" s="135"/>
      <c r="K74" s="135"/>
      <c r="L74" s="135"/>
      <c r="M74" s="135"/>
      <c r="N74" s="21"/>
      <c r="O74" s="19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"/>
      <c r="AB74" s="1"/>
      <c r="AC74" s="1"/>
      <c r="AD74" s="1"/>
      <c r="AE74" s="150">
        <f>Eintragen!C39</f>
        <v>5</v>
      </c>
      <c r="AF74" s="150"/>
      <c r="AG74" s="150"/>
      <c r="AH74" s="150"/>
      <c r="AI74" s="1"/>
      <c r="AJ74" s="151">
        <f>Eintragen!L39</f>
        <v>0</v>
      </c>
      <c r="AK74" s="151"/>
      <c r="AL74" s="151"/>
      <c r="AM74" s="151"/>
      <c r="AN74" s="1"/>
      <c r="AO74" s="152">
        <f>Eintragen!U39</f>
        <v>45583</v>
      </c>
      <c r="AP74" s="152"/>
      <c r="AQ74" s="152"/>
      <c r="AR74" s="152"/>
      <c r="AS74" s="1"/>
      <c r="AT74" s="1"/>
      <c r="AU74" s="1"/>
      <c r="AV74" s="1"/>
    </row>
    <row r="75" spans="1:48" ht="15" customHeight="1" x14ac:dyDescent="0.25">
      <c r="A75" s="1"/>
      <c r="B75" s="1"/>
      <c r="C75" s="133"/>
      <c r="D75" s="133"/>
      <c r="E75" s="133"/>
      <c r="F75" s="135"/>
      <c r="G75" s="135"/>
      <c r="H75" s="135"/>
      <c r="I75" s="135"/>
      <c r="J75" s="135"/>
      <c r="K75" s="135"/>
      <c r="L75" s="135"/>
      <c r="M75" s="135"/>
      <c r="N75" s="21"/>
      <c r="O75" s="19"/>
      <c r="P75" s="147">
        <f>(((AE2*0.028+AJ2*0.014)*0.23)+21.8*0.13)-4.7</f>
        <v>-1.8660000000000001</v>
      </c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"/>
      <c r="AD75" s="1"/>
      <c r="AE75" s="150"/>
      <c r="AF75" s="150"/>
      <c r="AG75" s="150"/>
      <c r="AH75" s="150"/>
      <c r="AI75" s="1"/>
      <c r="AJ75" s="151"/>
      <c r="AK75" s="151"/>
      <c r="AL75" s="151"/>
      <c r="AM75" s="151"/>
      <c r="AN75" s="1"/>
      <c r="AO75" s="152"/>
      <c r="AP75" s="152"/>
      <c r="AQ75" s="152"/>
      <c r="AR75" s="152"/>
      <c r="AS75" s="1"/>
      <c r="AT75" s="1"/>
      <c r="AU75" s="1"/>
      <c r="AV75" s="1"/>
    </row>
    <row r="76" spans="1:48" ht="1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ht="15" customHeight="1" x14ac:dyDescent="0.25">
      <c r="A77" s="1"/>
      <c r="B77" s="1"/>
      <c r="C77" s="132" t="s">
        <v>53</v>
      </c>
      <c r="D77" s="132"/>
      <c r="E77" s="1"/>
      <c r="F77" s="136">
        <f>Daten!B10</f>
        <v>0</v>
      </c>
      <c r="G77" s="136"/>
      <c r="H77" s="136"/>
      <c r="I77" s="136"/>
      <c r="J77" s="136"/>
      <c r="K77" s="136"/>
      <c r="L77" s="136"/>
      <c r="M77" s="136"/>
      <c r="N77" s="22"/>
      <c r="O77" s="20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"/>
      <c r="AD77" s="1"/>
      <c r="AE77" s="130" t="s">
        <v>9</v>
      </c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"/>
      <c r="AT77" s="1"/>
      <c r="AU77" s="1"/>
      <c r="AV77" s="1"/>
    </row>
    <row r="78" spans="1:48" ht="15" customHeight="1" x14ac:dyDescent="0.25">
      <c r="A78" s="1"/>
      <c r="B78" s="1"/>
      <c r="C78" s="134">
        <f>Daten!D6</f>
        <v>1.0646225912913871</v>
      </c>
      <c r="D78" s="134"/>
      <c r="E78" s="134"/>
      <c r="F78" s="136"/>
      <c r="G78" s="136"/>
      <c r="H78" s="136"/>
      <c r="I78" s="136"/>
      <c r="J78" s="136"/>
      <c r="K78" s="136"/>
      <c r="L78" s="136"/>
      <c r="M78" s="136"/>
      <c r="N78" s="22"/>
      <c r="O78" s="20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"/>
      <c r="AD78" s="1"/>
      <c r="AE78" s="149" t="str">
        <f>IF(Eintragen!AF39="","-",Eintragen!AF39)</f>
        <v>Geschenk bekommen</v>
      </c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"/>
      <c r="AT78" s="1"/>
      <c r="AU78" s="1"/>
      <c r="AV78" s="1"/>
    </row>
    <row r="79" spans="1:48" ht="15" customHeight="1" x14ac:dyDescent="0.25">
      <c r="A79" s="1"/>
      <c r="B79" s="1"/>
      <c r="C79" s="134"/>
      <c r="D79" s="134"/>
      <c r="E79" s="134"/>
      <c r="F79" s="136"/>
      <c r="G79" s="136"/>
      <c r="H79" s="136"/>
      <c r="I79" s="136"/>
      <c r="J79" s="136"/>
      <c r="K79" s="136"/>
      <c r="L79" s="136"/>
      <c r="M79" s="136"/>
      <c r="N79" s="22"/>
      <c r="O79" s="20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"/>
      <c r="AD79" s="1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"/>
      <c r="AT79" s="1"/>
      <c r="AU79" s="1"/>
      <c r="AV79" s="1"/>
    </row>
    <row r="80" spans="1:48" ht="1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48" ht="1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48" ht="1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:48" ht="1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1:48" ht="1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1:48" ht="1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</row>
    <row r="86" spans="1:48" ht="1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</row>
    <row r="87" spans="1:48" ht="15" customHeight="1" x14ac:dyDescent="0.25">
      <c r="A87" s="1"/>
      <c r="B87" s="1"/>
      <c r="C87" s="130" t="s">
        <v>176</v>
      </c>
      <c r="D87" s="130"/>
      <c r="E87" s="130"/>
      <c r="F87" s="130"/>
      <c r="G87" s="1"/>
      <c r="H87" s="130" t="s">
        <v>177</v>
      </c>
      <c r="I87" s="130"/>
      <c r="J87" s="130"/>
      <c r="K87" s="130"/>
      <c r="L87" s="1"/>
      <c r="M87" s="130" t="s">
        <v>178</v>
      </c>
      <c r="N87" s="130"/>
      <c r="O87" s="130"/>
      <c r="P87" s="130"/>
      <c r="Q87" s="1"/>
      <c r="R87" s="1"/>
      <c r="S87" s="143" t="s">
        <v>180</v>
      </c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"/>
      <c r="AF87" s="1"/>
      <c r="AG87" s="143" t="s">
        <v>181</v>
      </c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"/>
      <c r="AT87" s="1"/>
      <c r="AU87" s="1"/>
      <c r="AV87" s="1"/>
    </row>
    <row r="88" spans="1:48" ht="15" customHeight="1" x14ac:dyDescent="0.25">
      <c r="A88" s="1"/>
      <c r="B88" s="1"/>
      <c r="C88" s="131">
        <f>Daten!N32</f>
        <v>45666.936049999997</v>
      </c>
      <c r="D88" s="131"/>
      <c r="E88" s="131"/>
      <c r="F88" s="131"/>
      <c r="G88" s="1"/>
      <c r="H88" s="131">
        <f>Daten!N33</f>
        <v>45666.940737847224</v>
      </c>
      <c r="I88" s="131"/>
      <c r="J88" s="131"/>
      <c r="K88" s="131"/>
      <c r="L88" s="1"/>
      <c r="M88" s="131">
        <f>Daten!N34</f>
        <v>4.6878472276148386E-3</v>
      </c>
      <c r="N88" s="131"/>
      <c r="O88" s="131"/>
      <c r="P88" s="131"/>
      <c r="Q88" s="1"/>
      <c r="R88" s="1"/>
      <c r="S88" s="144">
        <f>Daten!N29</f>
        <v>0.37657228009629762</v>
      </c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"/>
      <c r="AF88" s="1"/>
      <c r="AG88" s="145">
        <f ca="1">Daten!N28</f>
        <v>4.6943287088652141E-3</v>
      </c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"/>
      <c r="AT88" s="1"/>
      <c r="AU88" s="1"/>
      <c r="AV88" s="1"/>
    </row>
    <row r="89" spans="1:48" ht="15" customHeight="1" x14ac:dyDescent="0.25">
      <c r="A89" s="1"/>
      <c r="B89" s="1"/>
      <c r="C89" s="131"/>
      <c r="D89" s="131"/>
      <c r="E89" s="131"/>
      <c r="F89" s="131"/>
      <c r="G89" s="1"/>
      <c r="H89" s="131"/>
      <c r="I89" s="131"/>
      <c r="J89" s="131"/>
      <c r="K89" s="131"/>
      <c r="L89" s="1"/>
      <c r="M89" s="131"/>
      <c r="N89" s="131"/>
      <c r="O89" s="131"/>
      <c r="P89" s="131"/>
      <c r="Q89" s="1"/>
      <c r="R89" s="1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"/>
      <c r="AF89" s="1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"/>
      <c r="AT89" s="1"/>
      <c r="AU89" s="1"/>
      <c r="AV89" s="1"/>
    </row>
    <row r="90" spans="1:48" ht="15" customHeight="1" x14ac:dyDescent="0.25">
      <c r="A90" s="1"/>
      <c r="B90" s="1"/>
      <c r="C90" s="129">
        <f>C88</f>
        <v>45666.936049999997</v>
      </c>
      <c r="D90" s="129"/>
      <c r="E90" s="129"/>
      <c r="F90" s="129"/>
      <c r="G90" s="129"/>
      <c r="H90" s="129">
        <f>H88</f>
        <v>45666.940737847224</v>
      </c>
      <c r="I90" s="129"/>
      <c r="J90" s="129"/>
      <c r="K90" s="129"/>
      <c r="L90" s="129"/>
      <c r="M90" s="1"/>
      <c r="N90" s="1"/>
      <c r="O90" s="1"/>
      <c r="P90" s="1"/>
      <c r="Q90" s="1"/>
      <c r="R90" s="1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"/>
      <c r="AF90" s="1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"/>
      <c r="AT90" s="1"/>
      <c r="AU90" s="1"/>
      <c r="AV90" s="1"/>
    </row>
    <row r="91" spans="1:48" ht="1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</row>
    <row r="92" spans="1:48" ht="1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</row>
    <row r="93" spans="1:48" ht="1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</row>
    <row r="94" spans="1:48" ht="1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</row>
    <row r="95" spans="1:48" ht="1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</row>
    <row r="96" spans="1:48" ht="1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</row>
    <row r="97" spans="1:48" ht="1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</row>
    <row r="98" spans="1:48" ht="1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</row>
    <row r="99" spans="1:48" ht="1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</row>
    <row r="100" spans="1:48" ht="1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</row>
    <row r="101" spans="1:48" ht="1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</row>
    <row r="102" spans="1:48" ht="1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</row>
    <row r="103" spans="1:48" ht="1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</row>
    <row r="104" spans="1:48" ht="1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</row>
    <row r="105" spans="1:48" ht="1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</row>
    <row r="106" spans="1:48" ht="1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</row>
    <row r="107" spans="1:48" ht="1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</row>
    <row r="108" spans="1:48" ht="1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</row>
    <row r="109" spans="1:48" ht="1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</row>
    <row r="110" spans="1:48" ht="1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</row>
    <row r="111" spans="1:48" ht="1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</row>
    <row r="112" spans="1:48" ht="1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</row>
    <row r="113" spans="1:48" ht="1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</row>
    <row r="114" spans="1:48" ht="1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</row>
    <row r="115" spans="1:48" ht="1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</row>
    <row r="116" spans="1:48" ht="1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</row>
    <row r="117" spans="1:48" ht="1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</row>
    <row r="118" spans="1:48" ht="1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</row>
    <row r="119" spans="1:48" ht="1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</row>
    <row r="120" spans="1:48" ht="1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</row>
    <row r="121" spans="1:48" ht="1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</row>
    <row r="122" spans="1:48" ht="1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</row>
    <row r="123" spans="1:48" ht="1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</row>
    <row r="124" spans="1:48" ht="1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</row>
    <row r="125" spans="1:48" ht="1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</row>
    <row r="126" spans="1:48" ht="1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</row>
    <row r="127" spans="1:48" ht="1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</row>
    <row r="128" spans="1:48" ht="1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</row>
    <row r="129" spans="1:48" ht="1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</row>
    <row r="130" spans="1:48" ht="1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</row>
    <row r="131" spans="1:48" ht="1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</row>
    <row r="132" spans="1:48" ht="1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</row>
    <row r="133" spans="1:48" ht="1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</row>
    <row r="134" spans="1:48" ht="1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</row>
    <row r="135" spans="1:48" ht="1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</row>
    <row r="136" spans="1:48" ht="1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</row>
    <row r="137" spans="1:48" ht="1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</row>
    <row r="138" spans="1:48" ht="1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</row>
    <row r="139" spans="1:48" ht="1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</row>
    <row r="140" spans="1:48" ht="1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</row>
    <row r="141" spans="1:48" ht="1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</row>
    <row r="142" spans="1:48" ht="1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</row>
    <row r="143" spans="1:48" ht="1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</row>
    <row r="144" spans="1:48" ht="1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</row>
    <row r="145" spans="1:48" ht="1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</row>
    <row r="146" spans="1:48" ht="1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</row>
    <row r="147" spans="1:48" ht="1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</row>
    <row r="148" spans="1:48" ht="1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</row>
    <row r="149" spans="1:48" ht="1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</row>
    <row r="150" spans="1:48" ht="1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</row>
    <row r="151" spans="1:48" ht="1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</row>
    <row r="152" spans="1:48" ht="1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</row>
    <row r="153" spans="1:48" ht="1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</row>
    <row r="154" spans="1:48" ht="1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</row>
    <row r="155" spans="1:48" ht="1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</row>
    <row r="156" spans="1:48" ht="1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</row>
    <row r="157" spans="1:48" ht="1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</row>
    <row r="158" spans="1:48" ht="1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</row>
    <row r="159" spans="1:48" ht="1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</row>
    <row r="160" spans="1:48" ht="1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</row>
    <row r="161" spans="1:48" ht="1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</row>
    <row r="162" spans="1:48" ht="1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</row>
    <row r="163" spans="1:48" ht="1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</row>
    <row r="164" spans="1:48" ht="1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</row>
    <row r="165" spans="1:48" ht="1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</row>
    <row r="166" spans="1:48" ht="1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</row>
    <row r="167" spans="1:48" ht="1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</row>
    <row r="168" spans="1:48" ht="1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</row>
    <row r="169" spans="1:48" ht="1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</row>
    <row r="170" spans="1:48" ht="1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</row>
    <row r="171" spans="1:48" ht="1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</row>
    <row r="172" spans="1:48" ht="1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</row>
    <row r="173" spans="1:48" ht="1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</row>
    <row r="174" spans="1:48" ht="1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</row>
    <row r="175" spans="1:48" ht="1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</row>
    <row r="176" spans="1:48" ht="1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</row>
    <row r="177" spans="1:48" ht="1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</row>
    <row r="178" spans="1:48" ht="1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</row>
    <row r="179" spans="1:48" ht="1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</row>
    <row r="180" spans="1:48" ht="1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</row>
    <row r="181" spans="1:48" ht="1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</row>
    <row r="182" spans="1:48" ht="1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</row>
    <row r="183" spans="1:48" ht="1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</row>
    <row r="184" spans="1:48" ht="1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</row>
    <row r="185" spans="1:48" ht="1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</row>
    <row r="186" spans="1:48" ht="1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</row>
    <row r="187" spans="1:48" ht="1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</row>
    <row r="188" spans="1:48" ht="1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</row>
    <row r="189" spans="1:48" ht="1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</row>
    <row r="190" spans="1:48" ht="1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</row>
    <row r="191" spans="1:48" ht="1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</row>
    <row r="192" spans="1:48" ht="1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</row>
    <row r="193" spans="1:48" ht="1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</row>
    <row r="194" spans="1:48" ht="1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</row>
    <row r="195" spans="1:48" ht="1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</row>
    <row r="196" spans="1:48" ht="1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</row>
    <row r="197" spans="1:48" ht="1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</row>
    <row r="198" spans="1:48" ht="1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</row>
    <row r="199" spans="1:48" ht="1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</row>
    <row r="200" spans="1:48" ht="1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</row>
    <row r="201" spans="1:48" ht="1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</row>
    <row r="202" spans="1:48" ht="1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</row>
    <row r="203" spans="1:48" ht="1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</row>
    <row r="204" spans="1:48" ht="1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</row>
    <row r="205" spans="1:48" ht="1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</row>
    <row r="206" spans="1:48" ht="1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</row>
    <row r="207" spans="1:48" ht="1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</row>
    <row r="208" spans="1:48" ht="1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</row>
    <row r="209" spans="1:48" ht="1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</row>
    <row r="210" spans="1:48" ht="1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</row>
    <row r="211" spans="1:48" ht="1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</row>
    <row r="212" spans="1:48" ht="1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</row>
    <row r="213" spans="1:48" ht="1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</row>
    <row r="214" spans="1:48" ht="1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</row>
    <row r="215" spans="1:48" ht="1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</row>
    <row r="216" spans="1:48" ht="1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</row>
    <row r="217" spans="1:48" ht="1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</row>
    <row r="218" spans="1:48" ht="1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</row>
    <row r="219" spans="1:48" ht="1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</row>
    <row r="220" spans="1:48" ht="1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</row>
    <row r="221" spans="1:48" ht="1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</row>
    <row r="222" spans="1:48" ht="1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</row>
    <row r="223" spans="1:48" ht="1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</row>
    <row r="224" spans="1:48" ht="1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</row>
    <row r="225" spans="1:48" ht="1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</row>
    <row r="226" spans="1:48" ht="1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</row>
    <row r="227" spans="1:48" ht="1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</row>
    <row r="228" spans="1:48" ht="1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</row>
    <row r="229" spans="1:48" ht="1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</row>
    <row r="230" spans="1:48" ht="1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</row>
    <row r="231" spans="1:48" ht="1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</row>
    <row r="232" spans="1:48" ht="1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</row>
    <row r="233" spans="1:48" ht="1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</row>
    <row r="234" spans="1:48" ht="1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</row>
    <row r="235" spans="1:48" ht="1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</row>
    <row r="236" spans="1:48" ht="1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</row>
    <row r="237" spans="1:48" ht="1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</row>
    <row r="238" spans="1:48" ht="1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</row>
    <row r="239" spans="1:48" ht="1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</row>
    <row r="240" spans="1:48" ht="1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</row>
    <row r="241" spans="1:48" ht="1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</row>
    <row r="242" spans="1:48" ht="1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</row>
    <row r="243" spans="1:48" ht="1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</row>
    <row r="244" spans="1:48" ht="1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</row>
    <row r="245" spans="1:48" ht="1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</row>
    <row r="246" spans="1:48" ht="1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</row>
    <row r="247" spans="1:48" ht="1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</row>
    <row r="248" spans="1:48" ht="1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</row>
    <row r="249" spans="1:48" ht="1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</row>
    <row r="250" spans="1:48" ht="1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</row>
    <row r="251" spans="1:48" ht="1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</row>
    <row r="252" spans="1:48" ht="1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</row>
    <row r="253" spans="1:48" ht="1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</row>
    <row r="254" spans="1:48" ht="1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</row>
    <row r="255" spans="1:48" ht="1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</row>
    <row r="256" spans="1:48" ht="1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</row>
    <row r="257" spans="1:48" ht="1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</row>
    <row r="258" spans="1:48" ht="1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</row>
    <row r="259" spans="1:48" ht="1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</row>
    <row r="260" spans="1:48" ht="1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</row>
    <row r="261" spans="1:48" ht="1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</row>
    <row r="262" spans="1:48" ht="1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</row>
    <row r="263" spans="1:48" ht="1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</row>
    <row r="264" spans="1:48" ht="1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</row>
    <row r="265" spans="1:48" ht="1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</row>
    <row r="266" spans="1:48" ht="1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</row>
    <row r="267" spans="1:48" ht="1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</row>
    <row r="268" spans="1:48" ht="1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</row>
    <row r="269" spans="1:48" ht="1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</row>
    <row r="270" spans="1:48" ht="1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</row>
    <row r="271" spans="1:48" ht="1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</row>
    <row r="272" spans="1:48" ht="1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</row>
    <row r="273" spans="1:48" ht="1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</row>
    <row r="274" spans="1:48" ht="1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</row>
    <row r="275" spans="1:48" ht="1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</row>
    <row r="276" spans="1:48" ht="1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</row>
    <row r="277" spans="1:48" ht="1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</row>
    <row r="278" spans="1:48" ht="1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</row>
    <row r="279" spans="1:48" ht="1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</row>
    <row r="280" spans="1:48" ht="1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</row>
    <row r="281" spans="1:48" ht="1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</row>
    <row r="282" spans="1:48" ht="1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</row>
    <row r="283" spans="1:48" ht="1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</row>
    <row r="284" spans="1:48" ht="1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</row>
    <row r="285" spans="1:48" ht="1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</row>
    <row r="286" spans="1:48" ht="1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</row>
    <row r="287" spans="1:48" ht="1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</row>
    <row r="288" spans="1:48" ht="1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</row>
    <row r="289" spans="1:48" ht="1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</row>
    <row r="290" spans="1:48" ht="1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</row>
    <row r="291" spans="1:48" ht="1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</row>
    <row r="292" spans="1:48" ht="1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</row>
    <row r="293" spans="1:48" ht="1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</row>
    <row r="294" spans="1:48" ht="1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</row>
    <row r="295" spans="1:48" ht="1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</row>
    <row r="296" spans="1:48" ht="1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</row>
    <row r="297" spans="1:48" ht="1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</row>
    <row r="298" spans="1:48" ht="1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</row>
    <row r="299" spans="1:48" ht="1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</row>
    <row r="300" spans="1:48" ht="1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</row>
    <row r="301" spans="1:48" ht="1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</row>
    <row r="302" spans="1:48" ht="1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</row>
    <row r="303" spans="1:48" ht="1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</row>
    <row r="304" spans="1:48" ht="1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</row>
    <row r="305" spans="1:48" ht="1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</row>
    <row r="306" spans="1:48" ht="1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</row>
    <row r="307" spans="1:48" ht="1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</row>
    <row r="308" spans="1:48" ht="1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</row>
    <row r="309" spans="1:48" ht="1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</row>
    <row r="310" spans="1:48" ht="1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</row>
    <row r="311" spans="1:48" ht="1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</row>
    <row r="312" spans="1:48" ht="1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</row>
    <row r="313" spans="1:48" ht="1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</row>
    <row r="314" spans="1:48" ht="1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</row>
    <row r="315" spans="1:48" ht="1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</row>
    <row r="316" spans="1:48" ht="1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</row>
    <row r="317" spans="1:48" ht="1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</row>
    <row r="318" spans="1:48" ht="1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</row>
    <row r="319" spans="1:48" ht="1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</row>
    <row r="320" spans="1:48" ht="1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</row>
    <row r="321" spans="1:48" ht="1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</row>
    <row r="322" spans="1:48" ht="1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</row>
    <row r="323" spans="1:48" ht="1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</row>
    <row r="324" spans="1:48" ht="1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</row>
    <row r="325" spans="1:48" ht="1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</row>
    <row r="326" spans="1:48" ht="1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</row>
    <row r="327" spans="1:48" ht="1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</row>
    <row r="328" spans="1:48" ht="1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</row>
    <row r="329" spans="1:48" ht="1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</row>
    <row r="330" spans="1:48" ht="1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</row>
    <row r="331" spans="1:48" ht="1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</row>
    <row r="332" spans="1:48" ht="1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</row>
    <row r="333" spans="1:48" ht="1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</row>
    <row r="334" spans="1:48" ht="1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</row>
    <row r="335" spans="1:48" ht="1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</row>
    <row r="336" spans="1:48" ht="1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</row>
    <row r="337" spans="1:48" ht="1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</row>
    <row r="338" spans="1:48" ht="1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</row>
    <row r="339" spans="1:48" ht="1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</row>
    <row r="340" spans="1:48" ht="1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</row>
    <row r="341" spans="1:48" ht="1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</row>
    <row r="342" spans="1:48" ht="1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</row>
    <row r="343" spans="1:48" ht="1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</row>
    <row r="344" spans="1:48" ht="1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</row>
    <row r="345" spans="1:48" ht="1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</row>
    <row r="346" spans="1:48" ht="1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</row>
    <row r="347" spans="1:48" ht="1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</row>
    <row r="348" spans="1:48" ht="1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</row>
    <row r="349" spans="1:48" ht="1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</row>
    <row r="350" spans="1:48" ht="1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</row>
    <row r="351" spans="1:48" ht="1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</row>
    <row r="352" spans="1:48" ht="1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</row>
    <row r="353" spans="1:48" ht="1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</row>
    <row r="354" spans="1:48" ht="1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</row>
    <row r="355" spans="1:48" ht="1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</row>
    <row r="356" spans="1:48" ht="1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</row>
    <row r="357" spans="1:48" ht="1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</row>
    <row r="358" spans="1:48" ht="1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</row>
    <row r="359" spans="1:48" ht="1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</row>
    <row r="360" spans="1:48" ht="1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</row>
    <row r="361" spans="1:48" ht="1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</row>
    <row r="362" spans="1:48" ht="1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</row>
    <row r="363" spans="1:48" ht="1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</row>
    <row r="364" spans="1:48" ht="1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</row>
    <row r="365" spans="1:48" ht="1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</row>
    <row r="366" spans="1:48" ht="1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</row>
    <row r="367" spans="1:48" ht="1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</row>
    <row r="368" spans="1:48" ht="1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</row>
    <row r="369" spans="1:48" ht="1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</row>
    <row r="370" spans="1:48" ht="1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</row>
    <row r="371" spans="1:48" ht="1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</row>
    <row r="372" spans="1:48" ht="1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</row>
    <row r="373" spans="1:48" ht="1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</row>
    <row r="374" spans="1:48" ht="1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</row>
    <row r="375" spans="1:48" ht="1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</row>
    <row r="376" spans="1:48" ht="1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</row>
    <row r="377" spans="1:48" ht="1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</row>
    <row r="378" spans="1:48" ht="1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</row>
    <row r="379" spans="1:48" ht="1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</row>
    <row r="380" spans="1:48" ht="1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</row>
    <row r="381" spans="1:48" ht="1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</row>
    <row r="382" spans="1:48" ht="1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</row>
    <row r="383" spans="1:48" ht="1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</row>
    <row r="384" spans="1:48" ht="1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</row>
    <row r="385" spans="1:48" ht="1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</row>
    <row r="386" spans="1:48" ht="1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</row>
    <row r="387" spans="1:48" ht="1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</row>
    <row r="388" spans="1:48" ht="1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</row>
    <row r="389" spans="1:48" ht="1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</row>
    <row r="390" spans="1:48" ht="1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</row>
    <row r="391" spans="1:48" ht="1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</row>
    <row r="392" spans="1:48" ht="1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</row>
    <row r="393" spans="1:48" ht="1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</row>
    <row r="394" spans="1:48" ht="1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</row>
    <row r="395" spans="1:48" ht="1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</row>
    <row r="396" spans="1:48" ht="1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</row>
    <row r="397" spans="1:48" ht="1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</row>
    <row r="398" spans="1:48" ht="1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</row>
    <row r="399" spans="1:48" ht="1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</row>
    <row r="400" spans="1:48" ht="1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</row>
    <row r="401" spans="1:48" ht="1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</row>
    <row r="402" spans="1:48" ht="1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</row>
    <row r="403" spans="1:48" ht="1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</row>
    <row r="404" spans="1:48" ht="1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</row>
    <row r="405" spans="1:48" ht="1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</row>
    <row r="406" spans="1:48" ht="1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</row>
    <row r="407" spans="1:48" ht="1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</row>
    <row r="408" spans="1:48" ht="1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</row>
    <row r="409" spans="1:48" ht="1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</row>
    <row r="410" spans="1:48" ht="1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</row>
    <row r="411" spans="1:48" ht="1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</row>
    <row r="412" spans="1:48" ht="1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</row>
    <row r="413" spans="1:48" ht="1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</row>
    <row r="414" spans="1:48" ht="1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</row>
    <row r="415" spans="1:48" ht="1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</row>
    <row r="416" spans="1:48" ht="1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</row>
    <row r="417" spans="1:48" ht="1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</row>
    <row r="418" spans="1:48" ht="1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</row>
    <row r="419" spans="1:48" ht="1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</row>
    <row r="420" spans="1:48" ht="1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</row>
    <row r="421" spans="1:48" ht="1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</row>
    <row r="422" spans="1:48" ht="1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</row>
    <row r="423" spans="1:48" ht="1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</row>
    <row r="424" spans="1:48" ht="1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</row>
    <row r="425" spans="1:48" ht="1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</row>
    <row r="426" spans="1:48" ht="1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</row>
    <row r="427" spans="1:48" ht="1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</row>
    <row r="428" spans="1:48" ht="1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</row>
    <row r="429" spans="1:48" ht="1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</row>
    <row r="430" spans="1:48" ht="1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</row>
    <row r="431" spans="1:48" ht="1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</row>
    <row r="432" spans="1:48" ht="1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</row>
    <row r="433" spans="1:48" ht="1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</row>
    <row r="434" spans="1:48" ht="1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</row>
    <row r="435" spans="1:48" ht="1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</row>
    <row r="436" spans="1:48" ht="1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</row>
    <row r="437" spans="1:48" ht="1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</row>
    <row r="438" spans="1:48" ht="1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</row>
    <row r="439" spans="1:48" ht="1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</row>
    <row r="440" spans="1:48" ht="1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</row>
    <row r="441" spans="1:48" ht="1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</row>
    <row r="442" spans="1:48" ht="1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</row>
    <row r="443" spans="1:48" ht="1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</row>
    <row r="444" spans="1:48" ht="1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</row>
    <row r="445" spans="1:48" ht="1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</row>
    <row r="446" spans="1:48" ht="1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</row>
    <row r="447" spans="1:48" ht="1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</row>
    <row r="448" spans="1:48" ht="1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</row>
    <row r="449" spans="1:48" ht="1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</row>
    <row r="450" spans="1:48" ht="1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</row>
    <row r="451" spans="1:48" ht="1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</row>
    <row r="452" spans="1:48" ht="1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</row>
    <row r="453" spans="1:48" ht="1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</row>
    <row r="454" spans="1:48" ht="1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</row>
    <row r="455" spans="1:48" ht="1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</row>
    <row r="456" spans="1:48" ht="1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</row>
    <row r="457" spans="1:48" ht="1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</row>
    <row r="458" spans="1:48" ht="1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</row>
    <row r="459" spans="1:48" ht="1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</row>
    <row r="460" spans="1:48" ht="1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</row>
    <row r="461" spans="1:48" ht="1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</row>
    <row r="462" spans="1:48" ht="1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</row>
    <row r="463" spans="1:48" ht="1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</row>
    <row r="464" spans="1:48" ht="1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</row>
    <row r="465" spans="1:48" ht="1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</row>
    <row r="466" spans="1:48" ht="1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</row>
    <row r="467" spans="1:48" ht="1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</row>
    <row r="468" spans="1:48" ht="1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</row>
    <row r="469" spans="1:48" ht="1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</row>
    <row r="470" spans="1:48" ht="1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</row>
    <row r="471" spans="1:48" ht="1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</row>
    <row r="472" spans="1:48" ht="1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</row>
    <row r="473" spans="1:48" ht="1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</row>
    <row r="474" spans="1:48" ht="1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</row>
    <row r="475" spans="1:48" ht="1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</row>
    <row r="476" spans="1:48" ht="1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</row>
    <row r="477" spans="1:48" ht="1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</row>
    <row r="478" spans="1:48" ht="1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</row>
    <row r="479" spans="1:48" ht="1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</row>
    <row r="480" spans="1:48" ht="1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</row>
    <row r="481" spans="1:48" ht="1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</row>
    <row r="482" spans="1:48" ht="1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</row>
    <row r="483" spans="1:48" ht="1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</row>
    <row r="484" spans="1:48" ht="1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</row>
    <row r="485" spans="1:48" ht="1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</row>
    <row r="486" spans="1:48" ht="1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</row>
    <row r="487" spans="1:48" ht="1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</row>
    <row r="488" spans="1:48" ht="1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</row>
    <row r="489" spans="1:48" ht="1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</row>
    <row r="490" spans="1:48" ht="1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</row>
    <row r="491" spans="1:48" ht="1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</row>
    <row r="492" spans="1:48" ht="1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</row>
    <row r="493" spans="1:48" ht="1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</row>
    <row r="494" spans="1:48" ht="1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</row>
    <row r="495" spans="1:48" ht="1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</row>
    <row r="496" spans="1:48" ht="1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</row>
    <row r="497" spans="1:48" ht="1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</row>
    <row r="498" spans="1:48" ht="1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</row>
    <row r="499" spans="1:48" ht="1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</row>
    <row r="500" spans="1:48" ht="1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</row>
    <row r="501" spans="1:48" ht="1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</row>
    <row r="502" spans="1:48" ht="1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</row>
    <row r="503" spans="1:48" ht="1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</row>
    <row r="504" spans="1:48" ht="1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</row>
    <row r="505" spans="1:48" ht="1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</row>
    <row r="506" spans="1:48" ht="1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</row>
    <row r="507" spans="1:48" ht="1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</row>
    <row r="508" spans="1:48" ht="1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</row>
    <row r="509" spans="1:48" ht="1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</row>
    <row r="510" spans="1:48" ht="1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</row>
    <row r="511" spans="1:48" ht="1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</row>
    <row r="512" spans="1:48" ht="1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</row>
    <row r="513" spans="1:48" ht="1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</row>
    <row r="514" spans="1:48" ht="1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</row>
    <row r="515" spans="1:48" ht="1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</row>
    <row r="516" spans="1:48" ht="1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</row>
    <row r="517" spans="1:48" ht="1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</row>
    <row r="518" spans="1:48" ht="1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</row>
    <row r="519" spans="1:48" ht="1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</row>
    <row r="520" spans="1:48" ht="1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</row>
    <row r="521" spans="1:48" ht="1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</row>
    <row r="522" spans="1:48" ht="1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</row>
    <row r="523" spans="1:48" ht="1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</row>
    <row r="524" spans="1:48" ht="1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</row>
    <row r="525" spans="1:48" ht="1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</row>
    <row r="526" spans="1:48" ht="1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</row>
    <row r="527" spans="1:48" ht="1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</row>
    <row r="528" spans="1:48" ht="1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</row>
    <row r="529" spans="1:48" ht="1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</row>
    <row r="530" spans="1:48" ht="1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</row>
    <row r="531" spans="1:48" ht="1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</row>
    <row r="532" spans="1:48" ht="1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</row>
    <row r="533" spans="1:48" ht="1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</row>
    <row r="534" spans="1:48" ht="1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</row>
    <row r="535" spans="1:48" ht="1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</row>
    <row r="536" spans="1:48" ht="1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</row>
    <row r="537" spans="1:48" ht="1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</row>
    <row r="538" spans="1:48" ht="1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</row>
    <row r="539" spans="1:48" ht="1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</row>
    <row r="540" spans="1:48" ht="1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</row>
    <row r="541" spans="1:48" ht="1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</row>
    <row r="542" spans="1:48" ht="1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</row>
    <row r="543" spans="1:48" ht="1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</row>
    <row r="544" spans="1:48" ht="1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</row>
    <row r="545" spans="1:48" ht="1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</row>
    <row r="546" spans="1:48" ht="1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</row>
    <row r="547" spans="1:48" ht="1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</row>
    <row r="548" spans="1:48" ht="1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</row>
    <row r="549" spans="1:48" ht="1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</row>
    <row r="550" spans="1:48" ht="1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</row>
    <row r="551" spans="1:48" ht="1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</row>
    <row r="552" spans="1:48" ht="1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</row>
    <row r="553" spans="1:48" ht="1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</row>
    <row r="554" spans="1:48" ht="1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</row>
    <row r="555" spans="1:48" ht="1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</row>
    <row r="556" spans="1:48" ht="1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</row>
    <row r="557" spans="1:48" ht="1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</row>
    <row r="558" spans="1:48" ht="1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</row>
    <row r="559" spans="1:48" ht="1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</row>
    <row r="560" spans="1:48" ht="1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</row>
    <row r="561" spans="1:48" ht="1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</row>
    <row r="562" spans="1:48" ht="1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</row>
    <row r="563" spans="1:48" ht="1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</row>
    <row r="564" spans="1:48" ht="1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</row>
    <row r="565" spans="1:48" ht="1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</row>
    <row r="566" spans="1:48" ht="1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</row>
    <row r="567" spans="1:48" ht="1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</row>
    <row r="568" spans="1:48" ht="1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</row>
    <row r="569" spans="1:48" ht="1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</row>
    <row r="570" spans="1:48" ht="1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</row>
    <row r="571" spans="1:48" ht="1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</row>
    <row r="572" spans="1:48" ht="1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</row>
    <row r="573" spans="1:48" ht="1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</row>
    <row r="574" spans="1:48" ht="1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</row>
    <row r="575" spans="1:48" ht="1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</row>
    <row r="576" spans="1:48" ht="1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</row>
    <row r="577" spans="1:48" ht="1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</row>
    <row r="578" spans="1:48" ht="1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</row>
    <row r="579" spans="1:48" ht="1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</row>
    <row r="580" spans="1:48" ht="1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</row>
    <row r="581" spans="1:48" ht="1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</row>
    <row r="582" spans="1:48" ht="1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</row>
    <row r="583" spans="1:48" ht="1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</row>
    <row r="584" spans="1:48" ht="1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</row>
    <row r="585" spans="1:48" ht="1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</row>
    <row r="586" spans="1:48" ht="1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</row>
    <row r="587" spans="1:48" ht="1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</row>
    <row r="588" spans="1:48" ht="1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</row>
    <row r="589" spans="1:48" ht="1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</row>
    <row r="590" spans="1:48" ht="1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</row>
    <row r="591" spans="1:48" ht="1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</row>
    <row r="592" spans="1:48" ht="1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</row>
    <row r="593" spans="1:48" ht="1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</row>
    <row r="594" spans="1:48" ht="1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</row>
    <row r="595" spans="1:48" ht="1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</row>
    <row r="596" spans="1:48" ht="1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</row>
    <row r="597" spans="1:48" ht="1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</row>
    <row r="598" spans="1:48" ht="1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</row>
    <row r="599" spans="1:48" ht="1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</row>
    <row r="600" spans="1:48" ht="1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</row>
    <row r="601" spans="1:48" ht="1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</row>
    <row r="602" spans="1:48" ht="1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</row>
    <row r="603" spans="1:48" ht="1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</row>
    <row r="604" spans="1:48" ht="1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</row>
    <row r="605" spans="1:48" ht="1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</row>
    <row r="606" spans="1:48" ht="1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</row>
    <row r="607" spans="1:48" ht="1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</row>
    <row r="608" spans="1:48" ht="1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</row>
    <row r="609" spans="1:48" ht="1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</row>
    <row r="610" spans="1:48" ht="1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</row>
    <row r="611" spans="1:48" ht="1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</row>
    <row r="612" spans="1:48" ht="1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</row>
    <row r="613" spans="1:48" ht="1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</row>
    <row r="614" spans="1:48" ht="1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</row>
    <row r="615" spans="1:48" ht="1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</row>
    <row r="616" spans="1:48" ht="1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</row>
    <row r="617" spans="1:48" ht="1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</row>
    <row r="618" spans="1:48" ht="1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</row>
    <row r="619" spans="1:48" ht="1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</row>
    <row r="620" spans="1:48" ht="1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</row>
    <row r="621" spans="1:48" ht="1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</row>
    <row r="622" spans="1:48" ht="1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</row>
    <row r="623" spans="1:48" ht="1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</row>
    <row r="624" spans="1:48" ht="1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</row>
    <row r="625" spans="1:48" ht="1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</row>
    <row r="626" spans="1:48" ht="1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</row>
    <row r="627" spans="1:48" ht="1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</row>
    <row r="628" spans="1:48" ht="1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</row>
    <row r="629" spans="1:48" ht="1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</row>
    <row r="630" spans="1:48" ht="1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</row>
    <row r="631" spans="1:48" ht="1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</row>
    <row r="632" spans="1:48" ht="1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</row>
    <row r="633" spans="1:48" ht="1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</row>
    <row r="634" spans="1:48" ht="1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</row>
    <row r="635" spans="1:48" ht="1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</row>
    <row r="636" spans="1:48" ht="1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</row>
    <row r="637" spans="1:48" ht="1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</row>
    <row r="638" spans="1:48" ht="1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</row>
    <row r="639" spans="1:48" ht="1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</row>
    <row r="640" spans="1:48" ht="1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</row>
    <row r="641" spans="1:48" ht="1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</row>
    <row r="642" spans="1:48" ht="1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</row>
    <row r="643" spans="1:48" ht="1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</row>
    <row r="644" spans="1:48" ht="1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</row>
    <row r="645" spans="1:48" ht="1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</row>
    <row r="646" spans="1:48" ht="1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</row>
    <row r="647" spans="1:48" ht="1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</row>
    <row r="648" spans="1:48" ht="1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</row>
    <row r="649" spans="1:48" ht="1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</row>
    <row r="650" spans="1:48" ht="1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</row>
    <row r="651" spans="1:48" ht="1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</row>
    <row r="652" spans="1:48" ht="1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</row>
    <row r="653" spans="1:48" ht="1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</row>
    <row r="654" spans="1:48" ht="1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</row>
    <row r="655" spans="1:48" ht="1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</row>
    <row r="656" spans="1:48" ht="1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</row>
    <row r="657" spans="1:48" ht="1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</row>
    <row r="658" spans="1:48" ht="1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</row>
    <row r="659" spans="1:48" ht="1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</row>
    <row r="660" spans="1:48" ht="1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</row>
    <row r="661" spans="1:48" ht="1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</row>
    <row r="662" spans="1:48" ht="1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</row>
    <row r="663" spans="1:48" ht="1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</row>
    <row r="664" spans="1:48" ht="1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</row>
    <row r="665" spans="1:48" ht="1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</row>
    <row r="666" spans="1:48" ht="1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</row>
    <row r="667" spans="1:48" ht="1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</row>
    <row r="668" spans="1:48" ht="1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</row>
    <row r="669" spans="1:48" ht="1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</row>
    <row r="670" spans="1:48" ht="1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</row>
    <row r="671" spans="1:48" ht="1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</row>
    <row r="672" spans="1:48" ht="1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</row>
    <row r="673" spans="1:48" ht="1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</row>
    <row r="674" spans="1:48" ht="1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</row>
    <row r="675" spans="1:48" ht="1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</row>
    <row r="676" spans="1:48" ht="1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</row>
    <row r="677" spans="1:48" ht="1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</row>
    <row r="678" spans="1:48" ht="1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</row>
    <row r="679" spans="1:48" ht="1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</row>
    <row r="680" spans="1:48" ht="1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</row>
    <row r="681" spans="1:48" ht="1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</row>
    <row r="682" spans="1:48" ht="1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</row>
    <row r="683" spans="1:48" ht="1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</row>
    <row r="684" spans="1:48" ht="1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</row>
    <row r="685" spans="1:48" ht="1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</row>
    <row r="686" spans="1:48" ht="1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</row>
    <row r="687" spans="1:48" ht="1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</row>
    <row r="688" spans="1:48" ht="1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</row>
    <row r="689" spans="1:48" ht="1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</row>
    <row r="690" spans="1:48" ht="1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</row>
    <row r="691" spans="1:48" ht="1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</row>
    <row r="692" spans="1:48" ht="1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</row>
    <row r="693" spans="1:48" ht="1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</row>
    <row r="694" spans="1:48" ht="1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</row>
    <row r="695" spans="1:48" ht="1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</row>
    <row r="696" spans="1:48" ht="1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</row>
    <row r="697" spans="1:48" ht="1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</row>
    <row r="698" spans="1:48" ht="1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</row>
    <row r="699" spans="1:48" ht="1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</row>
    <row r="700" spans="1:48" ht="1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</row>
    <row r="701" spans="1:48" ht="1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</row>
    <row r="702" spans="1:48" ht="1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</row>
    <row r="703" spans="1:48" ht="1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</row>
    <row r="704" spans="1:48" ht="1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</row>
    <row r="705" spans="1:48" ht="1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</row>
    <row r="706" spans="1:48" ht="1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</row>
    <row r="707" spans="1:48" ht="1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</row>
    <row r="708" spans="1:48" ht="1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</row>
    <row r="709" spans="1:48" ht="1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</row>
    <row r="710" spans="1:48" ht="1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</row>
    <row r="711" spans="1:48" ht="1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</row>
    <row r="712" spans="1:48" ht="1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</row>
    <row r="713" spans="1:48" ht="1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</row>
    <row r="714" spans="1:48" ht="1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</row>
    <row r="715" spans="1:48" ht="1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</row>
    <row r="716" spans="1:48" ht="1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</row>
    <row r="717" spans="1:48" ht="1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</row>
    <row r="718" spans="1:48" ht="1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</row>
    <row r="719" spans="1:48" ht="1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</row>
    <row r="720" spans="1:48" ht="1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</row>
    <row r="721" spans="1:48" ht="1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</row>
    <row r="722" spans="1:48" ht="1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</row>
    <row r="723" spans="1:48" ht="1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</row>
    <row r="724" spans="1:48" ht="1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</row>
    <row r="725" spans="1:48" ht="1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</row>
    <row r="726" spans="1:48" ht="1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</row>
    <row r="727" spans="1:48" ht="1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</row>
    <row r="728" spans="1:48" ht="1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</row>
    <row r="729" spans="1:48" ht="1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</row>
    <row r="730" spans="1:48" ht="1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</row>
    <row r="731" spans="1:48" ht="1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</row>
    <row r="732" spans="1:48" ht="1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</row>
    <row r="733" spans="1:48" ht="1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</row>
    <row r="734" spans="1:48" ht="1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</row>
    <row r="735" spans="1:48" ht="1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</row>
    <row r="736" spans="1:48" ht="1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</row>
    <row r="737" spans="1:48" ht="1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</row>
    <row r="738" spans="1:48" ht="1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</row>
    <row r="739" spans="1:48" ht="1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</row>
    <row r="740" spans="1:48" ht="1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</row>
    <row r="741" spans="1:48" ht="1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</row>
    <row r="742" spans="1:48" ht="1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</row>
    <row r="743" spans="1:48" ht="1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</row>
    <row r="744" spans="1:48" ht="1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</row>
    <row r="745" spans="1:48" ht="1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</row>
    <row r="746" spans="1:48" ht="1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</row>
    <row r="747" spans="1:48" ht="1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</row>
    <row r="748" spans="1:48" ht="1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</row>
    <row r="749" spans="1:48" ht="1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</row>
    <row r="750" spans="1:48" ht="1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</row>
    <row r="751" spans="1:48" ht="1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</row>
    <row r="752" spans="1:48" ht="1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</row>
    <row r="753" spans="1:48" ht="1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</row>
    <row r="754" spans="1:48" ht="1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</row>
    <row r="755" spans="1:48" ht="1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</row>
    <row r="756" spans="1:48" ht="1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</row>
    <row r="757" spans="1:48" ht="1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</row>
    <row r="758" spans="1:48" ht="1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</row>
    <row r="759" spans="1:48" ht="1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</row>
    <row r="760" spans="1:48" ht="1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</row>
    <row r="761" spans="1:48" ht="1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</row>
    <row r="762" spans="1:48" ht="1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</row>
    <row r="763" spans="1:48" ht="1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</row>
    <row r="764" spans="1:48" ht="1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</row>
    <row r="765" spans="1:48" ht="1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</row>
    <row r="766" spans="1:48" ht="1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</row>
    <row r="767" spans="1:48" ht="1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</row>
    <row r="768" spans="1:48" ht="1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</row>
    <row r="769" spans="1:48" ht="1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</row>
    <row r="770" spans="1:48" ht="1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</row>
    <row r="771" spans="1:48" ht="1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</row>
    <row r="772" spans="1:48" ht="1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</row>
    <row r="773" spans="1:48" ht="1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</row>
    <row r="774" spans="1:48" ht="1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</row>
    <row r="775" spans="1:48" ht="1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</row>
    <row r="776" spans="1:48" ht="1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</row>
    <row r="777" spans="1:48" ht="1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</row>
    <row r="778" spans="1:48" ht="1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</row>
    <row r="779" spans="1:48" ht="1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</row>
    <row r="780" spans="1:48" ht="1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</row>
    <row r="781" spans="1:48" ht="1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</row>
    <row r="782" spans="1:48" ht="1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</row>
    <row r="783" spans="1:48" ht="1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</row>
    <row r="784" spans="1:48" ht="1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</row>
    <row r="785" spans="1:48" ht="1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</row>
    <row r="786" spans="1:48" ht="1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</row>
    <row r="787" spans="1:48" ht="1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</row>
    <row r="788" spans="1:48" ht="1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</row>
    <row r="789" spans="1:48" ht="1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</row>
    <row r="790" spans="1:48" ht="1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</row>
    <row r="791" spans="1:48" ht="1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</row>
    <row r="792" spans="1:48" ht="1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</row>
    <row r="793" spans="1:48" ht="1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</row>
    <row r="794" spans="1:48" ht="1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</row>
    <row r="795" spans="1:48" ht="1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</row>
    <row r="796" spans="1:48" ht="1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</row>
    <row r="797" spans="1:48" ht="1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</row>
    <row r="798" spans="1:48" ht="1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</row>
    <row r="799" spans="1:48" ht="1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</row>
    <row r="800" spans="1:48" ht="1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</row>
    <row r="801" spans="1:48" ht="1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</row>
    <row r="802" spans="1:48" ht="1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</row>
    <row r="803" spans="1:48" ht="1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</row>
    <row r="804" spans="1:48" ht="1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</row>
    <row r="805" spans="1:48" ht="1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</row>
    <row r="806" spans="1:48" ht="1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</row>
    <row r="807" spans="1:48" ht="1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</row>
    <row r="808" spans="1:48" ht="1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</row>
    <row r="809" spans="1:48" ht="1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</row>
    <row r="810" spans="1:48" ht="1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</row>
    <row r="811" spans="1:48" ht="1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</row>
    <row r="812" spans="1:48" ht="1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</row>
    <row r="813" spans="1:48" ht="1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</row>
    <row r="814" spans="1:48" ht="1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</row>
    <row r="815" spans="1:48" ht="1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</row>
    <row r="816" spans="1:48" ht="1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</row>
    <row r="817" spans="1:48" ht="1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</row>
    <row r="818" spans="1:48" ht="1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</row>
    <row r="819" spans="1:48" ht="1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</row>
    <row r="820" spans="1:48" ht="1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</row>
    <row r="821" spans="1:48" ht="1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</row>
    <row r="822" spans="1:48" ht="1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</row>
    <row r="823" spans="1:48" ht="1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</row>
    <row r="824" spans="1:48" ht="1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</row>
    <row r="825" spans="1:48" ht="1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</row>
    <row r="826" spans="1:48" ht="1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</row>
    <row r="827" spans="1:48" ht="1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</row>
    <row r="828" spans="1:48" ht="1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</row>
    <row r="829" spans="1:48" ht="1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</row>
    <row r="830" spans="1:48" ht="1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</row>
    <row r="831" spans="1:48" ht="1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</row>
    <row r="832" spans="1:48" ht="1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</row>
    <row r="833" spans="1:48" ht="1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</row>
    <row r="834" spans="1:48" ht="1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</row>
    <row r="835" spans="1:48" ht="1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</row>
    <row r="836" spans="1:48" ht="1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</row>
    <row r="837" spans="1:48" ht="1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</row>
    <row r="838" spans="1:48" ht="1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</row>
    <row r="839" spans="1:48" ht="1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</row>
    <row r="840" spans="1:48" ht="1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</row>
    <row r="841" spans="1:48" ht="1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</row>
    <row r="842" spans="1:48" ht="1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</row>
    <row r="843" spans="1:48" ht="1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</row>
    <row r="844" spans="1:48" ht="1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</row>
    <row r="845" spans="1:48" ht="1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</row>
    <row r="846" spans="1:48" ht="1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</row>
    <row r="847" spans="1:48" ht="1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</row>
    <row r="848" spans="1:48" ht="1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</row>
    <row r="849" spans="1:48" ht="1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</row>
    <row r="850" spans="1:48" ht="1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</row>
    <row r="851" spans="1:48" ht="1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</row>
    <row r="852" spans="1:48" ht="1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</row>
    <row r="853" spans="1:48" ht="1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</row>
    <row r="854" spans="1:48" ht="1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</row>
    <row r="855" spans="1:48" ht="1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</row>
    <row r="856" spans="1:48" ht="1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</row>
    <row r="857" spans="1:48" ht="1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</row>
    <row r="858" spans="1:48" ht="1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</row>
    <row r="859" spans="1:48" ht="1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</row>
    <row r="860" spans="1:48" ht="1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</row>
    <row r="861" spans="1:48" ht="1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</row>
    <row r="862" spans="1:48" ht="1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</row>
    <row r="863" spans="1:48" ht="1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</row>
    <row r="864" spans="1:48" ht="1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</row>
    <row r="865" spans="1:48" ht="1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</row>
    <row r="866" spans="1:48" ht="1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</row>
    <row r="867" spans="1:48" ht="1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</row>
    <row r="868" spans="1:48" ht="1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</row>
    <row r="869" spans="1:48" ht="1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</row>
    <row r="870" spans="1:48" ht="1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</row>
    <row r="871" spans="1:48" ht="1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</row>
    <row r="872" spans="1:48" ht="1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</row>
    <row r="873" spans="1:48" ht="1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</row>
    <row r="874" spans="1:48" ht="1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</row>
    <row r="875" spans="1:48" ht="1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</row>
    <row r="876" spans="1:48" ht="1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</row>
    <row r="877" spans="1:48" ht="1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</row>
    <row r="878" spans="1:48" ht="1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</row>
    <row r="879" spans="1:48" ht="1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</row>
    <row r="880" spans="1:48" ht="1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</row>
    <row r="881" spans="1:48" ht="1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</row>
    <row r="882" spans="1:48" ht="1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</row>
    <row r="883" spans="1:48" ht="1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</row>
    <row r="884" spans="1:48" ht="1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</row>
    <row r="885" spans="1:48" ht="1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</row>
    <row r="886" spans="1:48" ht="1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</row>
    <row r="887" spans="1:48" ht="1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</row>
    <row r="888" spans="1:48" ht="1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</row>
    <row r="889" spans="1:48" ht="1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</row>
    <row r="890" spans="1:48" ht="1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</row>
    <row r="891" spans="1:48" ht="1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</row>
    <row r="892" spans="1:48" ht="1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</row>
    <row r="893" spans="1:48" ht="1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</row>
    <row r="894" spans="1:48" ht="1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</row>
    <row r="895" spans="1:48" ht="1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</row>
    <row r="896" spans="1:48" ht="1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</row>
    <row r="897" spans="1:48" ht="1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</row>
    <row r="898" spans="1:48" ht="1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</row>
    <row r="899" spans="1:48" ht="1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</row>
    <row r="900" spans="1:48" ht="1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</row>
    <row r="901" spans="1:48" ht="1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</row>
    <row r="902" spans="1:48" ht="1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</row>
    <row r="903" spans="1:48" ht="1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</row>
    <row r="904" spans="1:48" ht="1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</row>
    <row r="905" spans="1:48" ht="1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</row>
    <row r="906" spans="1:48" ht="1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</row>
    <row r="907" spans="1:48" ht="1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</row>
    <row r="908" spans="1:48" ht="1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</row>
    <row r="909" spans="1:48" ht="1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</row>
    <row r="910" spans="1:48" ht="1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</row>
    <row r="911" spans="1:48" ht="1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</row>
    <row r="912" spans="1:48" ht="1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</row>
    <row r="913" spans="1:48" ht="1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</row>
    <row r="914" spans="1:48" ht="1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</row>
    <row r="915" spans="1:48" ht="1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</row>
    <row r="916" spans="1:48" ht="1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</row>
    <row r="917" spans="1:48" ht="1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</row>
    <row r="918" spans="1:48" ht="1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</row>
    <row r="919" spans="1:48" ht="1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</row>
    <row r="920" spans="1:48" ht="1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</row>
    <row r="921" spans="1:48" ht="1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</row>
    <row r="922" spans="1:48" ht="1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</row>
    <row r="923" spans="1:48" ht="1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</row>
    <row r="924" spans="1:48" ht="1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</row>
    <row r="925" spans="1:48" ht="1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</row>
    <row r="926" spans="1:48" ht="1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</row>
    <row r="927" spans="1:48" ht="1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</row>
    <row r="928" spans="1:48" ht="1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</row>
    <row r="929" spans="1:48" ht="1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</row>
    <row r="930" spans="1:48" ht="1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</row>
    <row r="931" spans="1:48" ht="1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</row>
    <row r="932" spans="1:48" ht="1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</row>
    <row r="933" spans="1:48" ht="1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</row>
    <row r="934" spans="1:48" ht="1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</row>
    <row r="935" spans="1:48" ht="1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</row>
    <row r="936" spans="1:48" ht="1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</row>
    <row r="937" spans="1:48" ht="1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</row>
    <row r="938" spans="1:48" ht="1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</row>
    <row r="939" spans="1:48" ht="1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</row>
    <row r="940" spans="1:48" ht="1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</row>
    <row r="941" spans="1:48" ht="1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</row>
    <row r="942" spans="1:48" ht="1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</row>
    <row r="943" spans="1:48" ht="1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</row>
    <row r="944" spans="1:48" ht="1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</row>
    <row r="945" spans="1:48" ht="1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</row>
    <row r="946" spans="1:48" ht="1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</row>
    <row r="947" spans="1:48" ht="1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</row>
    <row r="948" spans="1:48" ht="1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</row>
    <row r="949" spans="1:48" ht="1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</row>
    <row r="950" spans="1:48" ht="1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</row>
    <row r="951" spans="1:48" ht="1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</row>
    <row r="952" spans="1:48" ht="1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</row>
    <row r="953" spans="1:48" ht="1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</row>
    <row r="954" spans="1:48" ht="1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</row>
    <row r="955" spans="1:48" ht="1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</row>
    <row r="956" spans="1:48" ht="1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</row>
    <row r="957" spans="1:48" ht="1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</row>
    <row r="958" spans="1:48" ht="1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</row>
    <row r="959" spans="1:48" ht="1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</row>
    <row r="960" spans="1:48" ht="1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</row>
    <row r="961" spans="1:48" ht="1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</row>
    <row r="962" spans="1:48" ht="1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</row>
    <row r="963" spans="1:48" ht="1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</row>
    <row r="964" spans="1:48" ht="1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</row>
    <row r="965" spans="1:48" ht="1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</row>
    <row r="966" spans="1:48" ht="1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</row>
    <row r="967" spans="1:48" ht="1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</row>
    <row r="968" spans="1:48" ht="1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</row>
    <row r="969" spans="1:48" ht="1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</row>
    <row r="970" spans="1:48" ht="1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</row>
    <row r="971" spans="1:48" ht="1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</row>
    <row r="972" spans="1:48" ht="1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</row>
    <row r="973" spans="1:48" ht="1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</row>
    <row r="974" spans="1:48" ht="1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</row>
    <row r="975" spans="1:48" ht="1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</row>
    <row r="976" spans="1:48" ht="1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</row>
    <row r="977" spans="1:48" ht="1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</row>
    <row r="978" spans="1:48" ht="1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</row>
    <row r="979" spans="1:48" ht="1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</row>
    <row r="980" spans="1:48" ht="1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</row>
    <row r="981" spans="1:48" ht="1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</row>
    <row r="982" spans="1:48" ht="1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</row>
    <row r="983" spans="1:48" ht="1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</row>
    <row r="984" spans="1:48" ht="1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</row>
    <row r="985" spans="1:48" ht="1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</row>
    <row r="986" spans="1:48" ht="1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</row>
    <row r="987" spans="1:48" ht="1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</row>
    <row r="988" spans="1:48" ht="1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</row>
    <row r="989" spans="1:48" ht="1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</row>
    <row r="990" spans="1:48" ht="1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</row>
    <row r="991" spans="1:48" ht="1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</row>
    <row r="992" spans="1:48" ht="1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</row>
    <row r="993" spans="1:48" ht="1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</row>
    <row r="994" spans="1:48" ht="1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</row>
    <row r="995" spans="1:48" ht="1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</row>
    <row r="996" spans="1:48" ht="1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</row>
    <row r="997" spans="1:48" ht="1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</row>
    <row r="998" spans="1:48" ht="1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</row>
    <row r="999" spans="1:48" ht="1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</row>
    <row r="1000" spans="1:48" ht="1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</row>
  </sheetData>
  <sheetProtection selectLockedCells="1"/>
  <mergeCells count="50">
    <mergeCell ref="AE74:AH75"/>
    <mergeCell ref="AJ74:AM75"/>
    <mergeCell ref="AO74:AR75"/>
    <mergeCell ref="S87:AD87"/>
    <mergeCell ref="S88:AD90"/>
    <mergeCell ref="AG87:AR87"/>
    <mergeCell ref="AG88:AR90"/>
    <mergeCell ref="AO2:AT3"/>
    <mergeCell ref="AE2:AG3"/>
    <mergeCell ref="AJ2:AL3"/>
    <mergeCell ref="AP17:AR18"/>
    <mergeCell ref="AE17:AF18"/>
    <mergeCell ref="C9:M13"/>
    <mergeCell ref="N12:P12"/>
    <mergeCell ref="Q11:T13"/>
    <mergeCell ref="C77:D77"/>
    <mergeCell ref="F77:M79"/>
    <mergeCell ref="C78:E79"/>
    <mergeCell ref="C56:I59"/>
    <mergeCell ref="C61:I64"/>
    <mergeCell ref="C73:D73"/>
    <mergeCell ref="F73:M75"/>
    <mergeCell ref="C74:E75"/>
    <mergeCell ref="C40:M41"/>
    <mergeCell ref="C42:O47"/>
    <mergeCell ref="Q40:AA41"/>
    <mergeCell ref="Q42:AC47"/>
    <mergeCell ref="P73:Z74"/>
    <mergeCell ref="C90:G90"/>
    <mergeCell ref="H90:L90"/>
    <mergeCell ref="V27:AB27"/>
    <mergeCell ref="AD27:AJ27"/>
    <mergeCell ref="AL27:AR27"/>
    <mergeCell ref="V28:AB30"/>
    <mergeCell ref="AD28:AJ30"/>
    <mergeCell ref="AL28:AR30"/>
    <mergeCell ref="AE40:AO41"/>
    <mergeCell ref="AE42:AQ47"/>
    <mergeCell ref="P75:AB80"/>
    <mergeCell ref="AE77:AR77"/>
    <mergeCell ref="AE78:AR79"/>
    <mergeCell ref="AE73:AH73"/>
    <mergeCell ref="AJ73:AM73"/>
    <mergeCell ref="AO73:AR73"/>
    <mergeCell ref="C87:F87"/>
    <mergeCell ref="H87:K87"/>
    <mergeCell ref="M87:P87"/>
    <mergeCell ref="C88:F89"/>
    <mergeCell ref="H88:K89"/>
    <mergeCell ref="M88:P89"/>
  </mergeCells>
  <pageMargins left="0.7" right="0.7" top="0.78740157499999996" bottom="0.78740157499999996" header="0.3" footer="0.3"/>
  <ignoredErrors>
    <ignoredError xmlns:x16r3="http://schemas.microsoft.com/office/spreadsheetml/2018/08/main" sqref="AJ2" x16r3:misleadingFormat="1"/>
  </ignoredError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8321CCC-32D4-43A6-B950-E3CD0BA616FF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C56:I59 C61:I64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72695-7647-4B2F-88F8-3D45B0D669CE}">
  <sheetPr codeName="Tabelle5"/>
  <dimension ref="A1:AO57"/>
  <sheetViews>
    <sheetView zoomScaleNormal="100" workbookViewId="0"/>
  </sheetViews>
  <sheetFormatPr baseColWidth="10" defaultRowHeight="15" x14ac:dyDescent="0.25"/>
  <cols>
    <col min="1" max="1" width="2.5703125" customWidth="1"/>
    <col min="3" max="3" width="3.42578125" customWidth="1"/>
    <col min="6" max="6" width="3.85546875" customWidth="1"/>
    <col min="10" max="10" width="2.140625" customWidth="1"/>
    <col min="12" max="12" width="5.5703125" customWidth="1"/>
    <col min="13" max="13" width="24.85546875" bestFit="1" customWidth="1"/>
    <col min="14" max="14" width="15" customWidth="1"/>
    <col min="15" max="15" width="6.28515625" customWidth="1"/>
    <col min="16" max="16" width="30.28515625" bestFit="1" customWidth="1"/>
    <col min="17" max="17" width="12" bestFit="1" customWidth="1"/>
    <col min="20" max="20" width="12" bestFit="1" customWidth="1"/>
    <col min="23" max="23" width="20.5703125" bestFit="1" customWidth="1"/>
    <col min="24" max="24" width="12" bestFit="1" customWidth="1"/>
  </cols>
  <sheetData>
    <row r="1" spans="1:26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</row>
    <row r="2" spans="1:26" x14ac:dyDescent="0.25">
      <c r="H2" s="31" t="s">
        <v>117</v>
      </c>
      <c r="I2" s="32" t="s">
        <v>118</v>
      </c>
    </row>
    <row r="3" spans="1:26" x14ac:dyDescent="0.25">
      <c r="B3" t="s">
        <v>0</v>
      </c>
      <c r="D3" s="183" t="s">
        <v>47</v>
      </c>
      <c r="E3" s="183"/>
      <c r="H3" s="30" t="s">
        <v>90</v>
      </c>
      <c r="M3" t="s">
        <v>139</v>
      </c>
      <c r="N3" s="34">
        <f>B8</f>
        <v>0</v>
      </c>
      <c r="P3" s="39">
        <f>MAX(Tabelle6[Datum])</f>
        <v>0</v>
      </c>
      <c r="S3" t="s">
        <v>48</v>
      </c>
    </row>
    <row r="4" spans="1:26" x14ac:dyDescent="0.25">
      <c r="B4" s="24">
        <f>Einträge!B6</f>
        <v>0</v>
      </c>
      <c r="D4" s="18" t="str">
        <f>I6</f>
        <v>0.9393</v>
      </c>
      <c r="E4" s="16" t="s">
        <v>48</v>
      </c>
      <c r="G4">
        <v>1</v>
      </c>
      <c r="H4" t="str">
        <f>Wechselkurse!A2</f>
        <v>EUR/USD</v>
      </c>
      <c r="I4" t="str">
        <f>Wechselkurse!B2</f>
        <v>1.0870</v>
      </c>
      <c r="K4" t="s">
        <v>119</v>
      </c>
      <c r="M4" t="s">
        <v>140</v>
      </c>
      <c r="N4" s="34">
        <f>B4</f>
        <v>0</v>
      </c>
      <c r="O4" s="34"/>
      <c r="P4" s="39">
        <f>MIN(Tabelle6[Datum])</f>
        <v>0</v>
      </c>
      <c r="S4" t="s">
        <v>50</v>
      </c>
    </row>
    <row r="5" spans="1:26" x14ac:dyDescent="0.25">
      <c r="B5" t="s">
        <v>1</v>
      </c>
      <c r="D5" s="183" t="s">
        <v>49</v>
      </c>
      <c r="E5" s="183"/>
      <c r="G5">
        <v>2</v>
      </c>
      <c r="H5" t="str">
        <f>Wechselkurse!A3</f>
        <v>EUR/GBP</v>
      </c>
      <c r="I5" t="str">
        <f>Wechselkurse!B3</f>
        <v>0.8326</v>
      </c>
      <c r="K5" t="s">
        <v>120</v>
      </c>
      <c r="M5" t="s">
        <v>141</v>
      </c>
      <c r="N5" s="34">
        <f>B6*D4</f>
        <v>0</v>
      </c>
      <c r="S5" t="s">
        <v>154</v>
      </c>
    </row>
    <row r="6" spans="1:26" x14ac:dyDescent="0.25">
      <c r="B6" s="25">
        <f>Einträge!C6</f>
        <v>0</v>
      </c>
      <c r="D6" s="17">
        <f>I33</f>
        <v>1.0646225912913871</v>
      </c>
      <c r="E6" s="16" t="s">
        <v>50</v>
      </c>
      <c r="G6">
        <v>3</v>
      </c>
      <c r="H6" t="str">
        <f>Wechselkurse!A4</f>
        <v>EUR/CHF</v>
      </c>
      <c r="I6" t="str">
        <f>Wechselkurse!B4</f>
        <v>0.9393</v>
      </c>
      <c r="K6" t="s">
        <v>121</v>
      </c>
      <c r="P6" t="s">
        <v>148</v>
      </c>
      <c r="Q6">
        <f>P3-P4</f>
        <v>0</v>
      </c>
    </row>
    <row r="7" spans="1:26" x14ac:dyDescent="0.25">
      <c r="B7" t="s">
        <v>0</v>
      </c>
      <c r="G7">
        <v>4</v>
      </c>
      <c r="H7" t="str">
        <f>Wechselkurse!A5</f>
        <v>EUR/JPY</v>
      </c>
      <c r="I7" t="str">
        <f>Wechselkurse!B5</f>
        <v>162.4730</v>
      </c>
      <c r="K7" t="s">
        <v>48</v>
      </c>
      <c r="M7" t="s">
        <v>142</v>
      </c>
      <c r="N7" s="36" t="e">
        <f>N4/N3</f>
        <v>#DIV/0!</v>
      </c>
    </row>
    <row r="8" spans="1:26" x14ac:dyDescent="0.25">
      <c r="B8" s="24">
        <f>B4+(B6*D4)</f>
        <v>0</v>
      </c>
      <c r="G8">
        <v>5</v>
      </c>
      <c r="H8" t="str">
        <f>Wechselkurse!A6</f>
        <v>GBP/USD</v>
      </c>
      <c r="I8" t="str">
        <f>Wechselkurse!B6</f>
        <v>1.3052</v>
      </c>
      <c r="K8" t="s">
        <v>122</v>
      </c>
      <c r="M8" t="s">
        <v>143</v>
      </c>
      <c r="N8" s="36" t="e">
        <f>N5/N3</f>
        <v>#DIV/0!</v>
      </c>
      <c r="P8" t="s">
        <v>149</v>
      </c>
      <c r="Q8" t="e">
        <f>(B4-300)/Q6</f>
        <v>#DIV/0!</v>
      </c>
      <c r="R8">
        <v>1</v>
      </c>
      <c r="S8" t="s">
        <v>155</v>
      </c>
      <c r="T8" t="e">
        <f>1/Q8</f>
        <v>#DIV/0!</v>
      </c>
      <c r="W8" s="30" t="s">
        <v>182</v>
      </c>
    </row>
    <row r="9" spans="1:26" x14ac:dyDescent="0.25">
      <c r="B9" t="s">
        <v>1</v>
      </c>
      <c r="G9">
        <v>6</v>
      </c>
      <c r="H9" t="str">
        <f>Wechselkurse!A7</f>
        <v>GBP/JPY</v>
      </c>
      <c r="I9" t="str">
        <f>Wechselkurse!B7</f>
        <v>195.1410</v>
      </c>
      <c r="K9" t="s">
        <v>123</v>
      </c>
      <c r="P9" t="s">
        <v>149</v>
      </c>
      <c r="Q9" s="35" t="e">
        <f>(B6-600)/Q6</f>
        <v>#DIV/0!</v>
      </c>
      <c r="R9">
        <v>1</v>
      </c>
      <c r="S9" t="s">
        <v>156</v>
      </c>
      <c r="T9" t="e">
        <f>1/Q9</f>
        <v>#DIV/0!</v>
      </c>
    </row>
    <row r="10" spans="1:26" x14ac:dyDescent="0.25">
      <c r="B10" s="25">
        <f>B4*D6+B6</f>
        <v>0</v>
      </c>
      <c r="G10">
        <v>7</v>
      </c>
      <c r="H10" t="str">
        <f>Wechselkurse!A8</f>
        <v>EUR/CAD</v>
      </c>
      <c r="I10" t="str">
        <f>Wechselkurse!B8</f>
        <v>1.4992</v>
      </c>
      <c r="K10" t="s">
        <v>124</v>
      </c>
      <c r="M10" t="s">
        <v>144</v>
      </c>
      <c r="N10" s="37" t="e">
        <f>MAX(N7,N8)-MIN(N7,N8)</f>
        <v>#DIV/0!</v>
      </c>
      <c r="R10">
        <v>1</v>
      </c>
      <c r="S10" t="s">
        <v>157</v>
      </c>
      <c r="T10" t="e">
        <f>Q8</f>
        <v>#DIV/0!</v>
      </c>
      <c r="W10" t="s">
        <v>185</v>
      </c>
      <c r="X10">
        <f>B4</f>
        <v>0</v>
      </c>
      <c r="Y10">
        <f>ROUND(X10,2)</f>
        <v>0</v>
      </c>
      <c r="Z10" t="str">
        <f>W10&amp;":"&amp;Y10&amp;"/"</f>
        <v>Guthaben_CHF:0/</v>
      </c>
    </row>
    <row r="11" spans="1:26" x14ac:dyDescent="0.25">
      <c r="G11">
        <v>8</v>
      </c>
      <c r="H11" t="str">
        <f>Wechselkurse!A9</f>
        <v>EUR/SEK</v>
      </c>
      <c r="I11" t="str">
        <f>Wechselkurse!B9</f>
        <v>11.4298</v>
      </c>
      <c r="K11" t="s">
        <v>125</v>
      </c>
      <c r="P11" t="s">
        <v>150</v>
      </c>
      <c r="Q11" t="e">
        <f>Q8*30</f>
        <v>#DIV/0!</v>
      </c>
      <c r="R11">
        <v>1</v>
      </c>
      <c r="S11" t="s">
        <v>158</v>
      </c>
      <c r="T11" t="e">
        <f>Q9</f>
        <v>#DIV/0!</v>
      </c>
      <c r="W11" t="s">
        <v>184</v>
      </c>
      <c r="X11">
        <f>B6</f>
        <v>0</v>
      </c>
      <c r="Y11">
        <f>ROUND(X11,2)</f>
        <v>0</v>
      </c>
      <c r="Z11" t="str">
        <f t="shared" ref="Z11:Z22" si="0">W11&amp;":"&amp;Y11&amp;"/"</f>
        <v>Guthaben_Euro:0/</v>
      </c>
    </row>
    <row r="12" spans="1:26" x14ac:dyDescent="0.25">
      <c r="G12">
        <v>9</v>
      </c>
      <c r="H12" t="str">
        <f>Wechselkurse!A10</f>
        <v>USD/CHF</v>
      </c>
      <c r="I12" t="str">
        <f>Wechselkurse!B10</f>
        <v>0.8639</v>
      </c>
      <c r="K12" t="s">
        <v>126</v>
      </c>
      <c r="M12" t="s">
        <v>146</v>
      </c>
      <c r="N12" t="e">
        <f>N10*100</f>
        <v>#DIV/0!</v>
      </c>
      <c r="P12" t="s">
        <v>150</v>
      </c>
      <c r="Q12" s="35" t="e">
        <f>Q9*30</f>
        <v>#DIV/0!</v>
      </c>
      <c r="W12" t="s">
        <v>183</v>
      </c>
      <c r="X12">
        <f>B8</f>
        <v>0</v>
      </c>
      <c r="Y12">
        <f>ROUND(X12,2)</f>
        <v>0</v>
      </c>
      <c r="Z12" t="str">
        <f t="shared" si="0"/>
        <v>Alles_in_CHF:0/</v>
      </c>
    </row>
    <row r="13" spans="1:26" x14ac:dyDescent="0.25">
      <c r="G13">
        <v>10</v>
      </c>
      <c r="H13" t="str">
        <f>Wechselkurse!A11</f>
        <v>EUR/HUF</v>
      </c>
      <c r="I13" t="str">
        <f>Wechselkurse!B11</f>
        <v>399.5200</v>
      </c>
      <c r="K13" t="s">
        <v>127</v>
      </c>
      <c r="W13" t="s">
        <v>186</v>
      </c>
      <c r="X13">
        <f>B10</f>
        <v>0</v>
      </c>
      <c r="Y13">
        <f>ROUND(X13,2)</f>
        <v>0</v>
      </c>
      <c r="Z13" t="str">
        <f t="shared" si="0"/>
        <v>Alles_in_Euro:0/</v>
      </c>
    </row>
    <row r="14" spans="1:26" x14ac:dyDescent="0.25">
      <c r="G14">
        <v>11</v>
      </c>
      <c r="H14" t="str">
        <f>Wechselkurse!A12</f>
        <v>EUR/JPY</v>
      </c>
      <c r="I14" t="str">
        <f>Wechselkurse!B12</f>
        <v>162.4730</v>
      </c>
      <c r="K14" t="s">
        <v>128</v>
      </c>
      <c r="P14" t="s">
        <v>151</v>
      </c>
      <c r="Q14" s="34" t="e">
        <f>Q11+(Q12*D4)</f>
        <v>#DIV/0!</v>
      </c>
      <c r="W14" t="s">
        <v>187</v>
      </c>
      <c r="X14" t="str">
        <f>D4</f>
        <v>0.9393</v>
      </c>
      <c r="Y14">
        <f>ROUND(X14,4)</f>
        <v>0.93930000000000002</v>
      </c>
      <c r="Z14" t="str">
        <f t="shared" si="0"/>
        <v>1Euro=?CHF:0.9393/</v>
      </c>
    </row>
    <row r="15" spans="1:26" x14ac:dyDescent="0.25">
      <c r="G15">
        <v>12</v>
      </c>
      <c r="H15" t="str">
        <f>Wechselkurse!A13</f>
        <v>USD/CNY</v>
      </c>
      <c r="I15" t="str">
        <f>Wechselkurse!B13</f>
        <v>7.1015</v>
      </c>
      <c r="K15" t="s">
        <v>129</v>
      </c>
      <c r="P15" t="s">
        <v>152</v>
      </c>
      <c r="Q15" s="34" t="e">
        <f>Q14*12</f>
        <v>#DIV/0!</v>
      </c>
      <c r="W15" t="s">
        <v>188</v>
      </c>
      <c r="X15">
        <f>D6</f>
        <v>1.0646225912913871</v>
      </c>
      <c r="Y15">
        <f>ROUND(X15,4)</f>
        <v>1.0646</v>
      </c>
      <c r="Z15" t="str">
        <f t="shared" si="0"/>
        <v>1CHF=?Euro:1.0646/</v>
      </c>
    </row>
    <row r="16" spans="1:26" x14ac:dyDescent="0.25">
      <c r="G16">
        <v>13</v>
      </c>
      <c r="H16" t="str">
        <f>Wechselkurse!A14</f>
        <v>USD/HKD</v>
      </c>
      <c r="I16" t="str">
        <f>Wechselkurse!B14</f>
        <v>7.7700</v>
      </c>
      <c r="K16" t="s">
        <v>130</v>
      </c>
      <c r="M16" t="s">
        <v>145</v>
      </c>
      <c r="N16" s="38" t="e">
        <f>(100-N12)/20</f>
        <v>#DIV/0!</v>
      </c>
      <c r="W16" t="s">
        <v>189</v>
      </c>
      <c r="X16" s="39">
        <f ca="1">NOW()</f>
        <v>45666.940744328705</v>
      </c>
      <c r="Y16">
        <f ca="1">ROUND(X16,3)</f>
        <v>45666.940999999999</v>
      </c>
      <c r="Z16" t="str">
        <f t="shared" ca="1" si="0"/>
        <v>Scandatum:45666.941/</v>
      </c>
    </row>
    <row r="17" spans="7:41" x14ac:dyDescent="0.25">
      <c r="G17">
        <v>14</v>
      </c>
      <c r="H17" t="str">
        <f>Wechselkurse!A15</f>
        <v>USD/SGD</v>
      </c>
      <c r="I17" t="str">
        <f>Wechselkurse!B15</f>
        <v>1.3102</v>
      </c>
      <c r="K17" t="s">
        <v>131</v>
      </c>
      <c r="W17" t="s">
        <v>190</v>
      </c>
      <c r="X17" t="e">
        <f>N16</f>
        <v>#DIV/0!</v>
      </c>
      <c r="Y17" t="e">
        <f>ROUND(X17,1)</f>
        <v>#DIV/0!</v>
      </c>
      <c r="Z17" t="e">
        <f t="shared" si="0"/>
        <v>#DIV/0!</v>
      </c>
    </row>
    <row r="18" spans="7:41" x14ac:dyDescent="0.25">
      <c r="G18">
        <v>15</v>
      </c>
      <c r="H18" t="str">
        <f>Wechselkurse!A16</f>
        <v>USD/INR</v>
      </c>
      <c r="I18" t="str">
        <f>Wechselkurse!B16</f>
        <v>84.0460</v>
      </c>
      <c r="K18" t="s">
        <v>132</v>
      </c>
      <c r="W18" t="s">
        <v>147</v>
      </c>
      <c r="X18" s="38" t="e">
        <f>N20</f>
        <v>#DIV/0!</v>
      </c>
      <c r="Y18" t="e">
        <f>ROUND(X18,1)</f>
        <v>#DIV/0!</v>
      </c>
      <c r="Z18" t="e">
        <f t="shared" si="0"/>
        <v>#DIV/0!</v>
      </c>
    </row>
    <row r="19" spans="7:41" x14ac:dyDescent="0.25">
      <c r="G19">
        <v>16</v>
      </c>
      <c r="H19" t="str">
        <f>Wechselkurse!A17</f>
        <v>USD/MXN</v>
      </c>
      <c r="I19" t="str">
        <f>Wechselkurse!B17</f>
        <v>19.8894</v>
      </c>
      <c r="K19" t="s">
        <v>133</v>
      </c>
      <c r="W19" t="s">
        <v>191</v>
      </c>
      <c r="X19" t="e">
        <f>Q8</f>
        <v>#DIV/0!</v>
      </c>
      <c r="Y19" t="e">
        <f>ROUND(X19,3)</f>
        <v>#DIV/0!</v>
      </c>
      <c r="Z19" t="e">
        <f t="shared" si="0"/>
        <v>#DIV/0!</v>
      </c>
    </row>
    <row r="20" spans="7:41" x14ac:dyDescent="0.25">
      <c r="G20">
        <v>17</v>
      </c>
      <c r="H20" t="str">
        <f>Wechselkurse!A18</f>
        <v>USD/PHP</v>
      </c>
      <c r="I20" t="str">
        <f>Wechselkurse!B18</f>
        <v>57.4800</v>
      </c>
      <c r="K20" t="s">
        <v>134</v>
      </c>
      <c r="M20" t="s">
        <v>147</v>
      </c>
      <c r="N20" s="38" t="e">
        <f>(Q14-50)/5</f>
        <v>#DIV/0!</v>
      </c>
      <c r="W20" t="s">
        <v>192</v>
      </c>
      <c r="X20" t="e">
        <f>Q9</f>
        <v>#DIV/0!</v>
      </c>
      <c r="Y20" t="e">
        <f>ROUND(X20,3)</f>
        <v>#DIV/0!</v>
      </c>
      <c r="Z20" t="e">
        <f t="shared" si="0"/>
        <v>#DIV/0!</v>
      </c>
    </row>
    <row r="21" spans="7:41" x14ac:dyDescent="0.25">
      <c r="G21">
        <v>18</v>
      </c>
      <c r="H21" t="str">
        <f>Wechselkurse!A19</f>
        <v>USD/IDR</v>
      </c>
      <c r="I21" t="str">
        <f>Wechselkurse!B19</f>
        <v>15.459.0000</v>
      </c>
      <c r="K21" t="s">
        <v>135</v>
      </c>
      <c r="W21" t="s">
        <v>193</v>
      </c>
      <c r="X21" t="e">
        <f>N7</f>
        <v>#DIV/0!</v>
      </c>
      <c r="Y21" t="e">
        <f>ROUND(X21,2)</f>
        <v>#DIV/0!</v>
      </c>
      <c r="Z21" t="e">
        <f t="shared" si="0"/>
        <v>#DIV/0!</v>
      </c>
    </row>
    <row r="22" spans="7:41" x14ac:dyDescent="0.25">
      <c r="G22">
        <v>19</v>
      </c>
      <c r="H22" t="str">
        <f>Wechselkurse!A20</f>
        <v>USD/THB</v>
      </c>
      <c r="I22" t="str">
        <f>Wechselkurse!B20</f>
        <v>33.1300</v>
      </c>
      <c r="K22" t="s">
        <v>136</v>
      </c>
      <c r="W22" t="s">
        <v>194</v>
      </c>
      <c r="X22" t="e">
        <f>N8</f>
        <v>#DIV/0!</v>
      </c>
      <c r="Y22" t="e">
        <f>ROUND(X22,2)</f>
        <v>#DIV/0!</v>
      </c>
      <c r="Z22" t="e">
        <f t="shared" si="0"/>
        <v>#DIV/0!</v>
      </c>
    </row>
    <row r="23" spans="7:41" x14ac:dyDescent="0.25">
      <c r="G23">
        <v>20</v>
      </c>
      <c r="H23" t="str">
        <f>Wechselkurse!A21</f>
        <v>USD/MYR</v>
      </c>
      <c r="I23" t="str">
        <f>Wechselkurse!B21</f>
        <v>4.3020</v>
      </c>
      <c r="K23" t="s">
        <v>137</v>
      </c>
    </row>
    <row r="24" spans="7:41" x14ac:dyDescent="0.25">
      <c r="G24">
        <v>21</v>
      </c>
      <c r="H24" t="str">
        <f>Wechselkurse!A22</f>
        <v>USD/ZAR</v>
      </c>
      <c r="I24" t="str">
        <f>Wechselkurse!B22</f>
        <v>17.5813</v>
      </c>
      <c r="K24" t="s">
        <v>138</v>
      </c>
      <c r="W24" t="e">
        <f ca="1">Z10&amp;Z11&amp;Z12&amp;Z13&amp;Z14&amp;Z15&amp;Z16&amp;Z17&amp;Z18&amp;Z19&amp;Z20&amp;Z21&amp;Z22</f>
        <v>#DIV/0!</v>
      </c>
    </row>
    <row r="25" spans="7:41" x14ac:dyDescent="0.25">
      <c r="G25">
        <v>22</v>
      </c>
      <c r="H25" t="str">
        <f>Wechselkurse!A23</f>
        <v>USD/RUB</v>
      </c>
      <c r="I25" t="str">
        <f>Wechselkurse!B23</f>
        <v>96.6800</v>
      </c>
      <c r="M25" t="s">
        <v>160</v>
      </c>
    </row>
    <row r="26" spans="7:41" ht="15" customHeight="1" x14ac:dyDescent="1.5">
      <c r="G26">
        <v>23</v>
      </c>
      <c r="H26" t="str">
        <f>Wechselkurse!A24</f>
        <v>USD/JPY</v>
      </c>
      <c r="I26" t="str">
        <f>Wechselkurse!B24</f>
        <v>149.4850</v>
      </c>
      <c r="M26" t="s">
        <v>167</v>
      </c>
      <c r="N26" s="39">
        <f>MAX(Tabelle63456[Zeit])</f>
        <v>45666.936049999997</v>
      </c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</row>
    <row r="27" spans="7:41" ht="15" customHeight="1" x14ac:dyDescent="1.5">
      <c r="G27">
        <v>24</v>
      </c>
      <c r="H27" t="str">
        <f>Wechselkurse!A25</f>
        <v>AUD/USD</v>
      </c>
      <c r="I27" t="str">
        <f>Wechselkurse!B25</f>
        <v>0.6709</v>
      </c>
      <c r="M27" t="s">
        <v>168</v>
      </c>
      <c r="N27" s="39">
        <f ca="1">NOW()</f>
        <v>45666.940744328705</v>
      </c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</row>
    <row r="28" spans="7:41" ht="15" customHeight="1" x14ac:dyDescent="1.5">
      <c r="G28">
        <v>25</v>
      </c>
      <c r="H28" t="str">
        <f>Wechselkurse!A26</f>
        <v>AUD/JPY</v>
      </c>
      <c r="I28" t="str">
        <f>Wechselkurse!B26</f>
        <v>100.2780</v>
      </c>
      <c r="M28" t="s">
        <v>169</v>
      </c>
      <c r="N28" s="40">
        <f ca="1">N27-N26</f>
        <v>4.6943287088652141E-3</v>
      </c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</row>
    <row r="29" spans="7:41" ht="15" customHeight="1" x14ac:dyDescent="1.5">
      <c r="G29">
        <v>26</v>
      </c>
      <c r="H29" t="str">
        <f>Wechselkurse!A27</f>
        <v>USD/CAD</v>
      </c>
      <c r="I29" t="str">
        <f>Wechselkurse!B27</f>
        <v>1.3800</v>
      </c>
      <c r="M29" t="s">
        <v>170</v>
      </c>
      <c r="N29" s="41">
        <f>AVERAGE(Tabelle634568[Benutzerzeit])</f>
        <v>0.37657228009629762</v>
      </c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</row>
    <row r="30" spans="7:41" x14ac:dyDescent="0.25">
      <c r="G30">
        <v>27</v>
      </c>
      <c r="H30" t="str">
        <f>Wechselkurse!A28</f>
        <v>NZD/USD</v>
      </c>
      <c r="I30" t="str">
        <f>Wechselkurse!B28</f>
        <v>0.6073</v>
      </c>
    </row>
    <row r="31" spans="7:41" x14ac:dyDescent="0.25">
      <c r="G31">
        <v>1</v>
      </c>
      <c r="H31" t="s">
        <v>91</v>
      </c>
      <c r="I31">
        <f>1/I4</f>
        <v>0.91996320147194111</v>
      </c>
    </row>
    <row r="32" spans="7:41" x14ac:dyDescent="0.25">
      <c r="G32">
        <v>2</v>
      </c>
      <c r="H32" t="s">
        <v>92</v>
      </c>
      <c r="I32">
        <f t="shared" ref="I32:I57" si="1">1/I5</f>
        <v>1.2010569300984866</v>
      </c>
      <c r="M32" t="s">
        <v>172</v>
      </c>
      <c r="N32" s="42">
        <v>45666.936049999997</v>
      </c>
      <c r="O32" t="s">
        <v>173</v>
      </c>
    </row>
    <row r="33" spans="7:32" ht="15" customHeight="1" x14ac:dyDescent="2.0499999999999998">
      <c r="G33">
        <v>3</v>
      </c>
      <c r="H33" t="s">
        <v>93</v>
      </c>
      <c r="I33">
        <f t="shared" si="1"/>
        <v>1.0646225912913871</v>
      </c>
      <c r="M33" t="s">
        <v>171</v>
      </c>
      <c r="N33" s="42">
        <v>45666.940737847224</v>
      </c>
      <c r="O33" t="s">
        <v>174</v>
      </c>
      <c r="AA33" s="45"/>
      <c r="AB33" s="45"/>
      <c r="AC33" s="45"/>
      <c r="AD33" s="45"/>
      <c r="AE33" s="45"/>
      <c r="AF33" s="45"/>
    </row>
    <row r="34" spans="7:32" ht="15" customHeight="1" x14ac:dyDescent="2.0499999999999998">
      <c r="G34">
        <v>4</v>
      </c>
      <c r="H34" t="s">
        <v>94</v>
      </c>
      <c r="I34">
        <f t="shared" si="1"/>
        <v>6.1548688089713361E-3</v>
      </c>
      <c r="M34" t="s">
        <v>164</v>
      </c>
      <c r="N34" s="43">
        <v>4.6878472276148386E-3</v>
      </c>
      <c r="O34" t="s">
        <v>175</v>
      </c>
      <c r="AA34" s="45"/>
      <c r="AB34" s="45"/>
      <c r="AC34" s="45"/>
      <c r="AD34" s="45"/>
      <c r="AE34" s="45"/>
      <c r="AF34" s="45"/>
    </row>
    <row r="35" spans="7:32" ht="15" customHeight="1" x14ac:dyDescent="2.0499999999999998">
      <c r="G35">
        <v>5</v>
      </c>
      <c r="H35" t="s">
        <v>95</v>
      </c>
      <c r="I35">
        <f t="shared" si="1"/>
        <v>0.76616610481152314</v>
      </c>
      <c r="AA35" s="45"/>
      <c r="AB35" s="45"/>
      <c r="AC35" s="45"/>
      <c r="AD35" s="45"/>
      <c r="AE35" s="45"/>
      <c r="AF35" s="45"/>
    </row>
    <row r="36" spans="7:32" ht="15" customHeight="1" x14ac:dyDescent="2.0499999999999998">
      <c r="G36">
        <v>6</v>
      </c>
      <c r="H36" t="s">
        <v>96</v>
      </c>
      <c r="I36">
        <f t="shared" si="1"/>
        <v>5.1244997207147659E-3</v>
      </c>
      <c r="AA36" s="45"/>
      <c r="AB36" s="45"/>
      <c r="AC36" s="45"/>
      <c r="AD36" s="45"/>
      <c r="AE36" s="45"/>
      <c r="AF36" s="45"/>
    </row>
    <row r="37" spans="7:32" x14ac:dyDescent="0.25">
      <c r="G37">
        <v>7</v>
      </c>
      <c r="H37" t="s">
        <v>97</v>
      </c>
      <c r="I37">
        <f t="shared" si="1"/>
        <v>0.66702241195304157</v>
      </c>
    </row>
    <row r="38" spans="7:32" x14ac:dyDescent="0.25">
      <c r="G38">
        <v>8</v>
      </c>
      <c r="H38" t="s">
        <v>98</v>
      </c>
      <c r="I38">
        <f t="shared" si="1"/>
        <v>8.749059476106319E-2</v>
      </c>
    </row>
    <row r="39" spans="7:32" x14ac:dyDescent="0.25">
      <c r="G39">
        <v>9</v>
      </c>
      <c r="H39" t="s">
        <v>99</v>
      </c>
      <c r="I39">
        <f t="shared" si="1"/>
        <v>1.1575413821044103</v>
      </c>
    </row>
    <row r="40" spans="7:32" x14ac:dyDescent="0.25">
      <c r="G40">
        <v>10</v>
      </c>
      <c r="H40" t="s">
        <v>100</v>
      </c>
      <c r="I40">
        <f t="shared" si="1"/>
        <v>2.5030036043251903E-3</v>
      </c>
    </row>
    <row r="41" spans="7:32" x14ac:dyDescent="0.25">
      <c r="G41">
        <v>11</v>
      </c>
      <c r="H41" t="s">
        <v>94</v>
      </c>
      <c r="I41">
        <f t="shared" si="1"/>
        <v>6.1548688089713361E-3</v>
      </c>
    </row>
    <row r="42" spans="7:32" x14ac:dyDescent="0.25">
      <c r="G42">
        <v>12</v>
      </c>
      <c r="H42" t="s">
        <v>101</v>
      </c>
      <c r="I42">
        <f t="shared" si="1"/>
        <v>0.14081532070689293</v>
      </c>
    </row>
    <row r="43" spans="7:32" x14ac:dyDescent="0.25">
      <c r="G43">
        <v>13</v>
      </c>
      <c r="H43" t="s">
        <v>102</v>
      </c>
      <c r="I43">
        <f t="shared" si="1"/>
        <v>0.1287001287001287</v>
      </c>
    </row>
    <row r="44" spans="7:32" x14ac:dyDescent="0.25">
      <c r="G44">
        <v>14</v>
      </c>
      <c r="H44" t="s">
        <v>103</v>
      </c>
      <c r="I44">
        <f t="shared" si="1"/>
        <v>0.76324225309113114</v>
      </c>
    </row>
    <row r="45" spans="7:32" x14ac:dyDescent="0.25">
      <c r="G45">
        <v>15</v>
      </c>
      <c r="H45" t="s">
        <v>104</v>
      </c>
      <c r="I45">
        <f t="shared" si="1"/>
        <v>1.1898246198510338E-2</v>
      </c>
    </row>
    <row r="46" spans="7:32" x14ac:dyDescent="0.25">
      <c r="G46">
        <v>16</v>
      </c>
      <c r="H46" t="s">
        <v>105</v>
      </c>
      <c r="I46">
        <f t="shared" si="1"/>
        <v>5.0278037547638446E-2</v>
      </c>
    </row>
    <row r="47" spans="7:32" x14ac:dyDescent="0.25">
      <c r="G47">
        <v>17</v>
      </c>
      <c r="H47" t="s">
        <v>106</v>
      </c>
      <c r="I47">
        <f t="shared" si="1"/>
        <v>1.7397355601948505E-2</v>
      </c>
    </row>
    <row r="48" spans="7:32" x14ac:dyDescent="0.25">
      <c r="G48">
        <v>18</v>
      </c>
      <c r="H48" t="s">
        <v>107</v>
      </c>
      <c r="I48" t="e">
        <f t="shared" si="1"/>
        <v>#VALUE!</v>
      </c>
    </row>
    <row r="49" spans="7:9" x14ac:dyDescent="0.25">
      <c r="G49">
        <v>19</v>
      </c>
      <c r="H49" t="s">
        <v>108</v>
      </c>
      <c r="I49">
        <f t="shared" si="1"/>
        <v>3.0184123151222455E-2</v>
      </c>
    </row>
    <row r="50" spans="7:9" x14ac:dyDescent="0.25">
      <c r="G50">
        <v>20</v>
      </c>
      <c r="H50" t="s">
        <v>109</v>
      </c>
      <c r="I50">
        <f t="shared" si="1"/>
        <v>0.23245002324500236</v>
      </c>
    </row>
    <row r="51" spans="7:9" x14ac:dyDescent="0.25">
      <c r="G51">
        <v>21</v>
      </c>
      <c r="H51" t="s">
        <v>110</v>
      </c>
      <c r="I51">
        <f t="shared" si="1"/>
        <v>5.6878615346987994E-2</v>
      </c>
    </row>
    <row r="52" spans="7:9" x14ac:dyDescent="0.25">
      <c r="G52">
        <v>22</v>
      </c>
      <c r="H52" t="s">
        <v>111</v>
      </c>
      <c r="I52">
        <f t="shared" si="1"/>
        <v>1.0343400910219279E-2</v>
      </c>
    </row>
    <row r="53" spans="7:9" x14ac:dyDescent="0.25">
      <c r="G53">
        <v>23</v>
      </c>
      <c r="H53" t="s">
        <v>112</v>
      </c>
      <c r="I53">
        <f t="shared" si="1"/>
        <v>6.689634411479412E-3</v>
      </c>
    </row>
    <row r="54" spans="7:9" x14ac:dyDescent="0.25">
      <c r="G54">
        <v>24</v>
      </c>
      <c r="H54" t="s">
        <v>113</v>
      </c>
      <c r="I54">
        <f t="shared" si="1"/>
        <v>1.4905351021016544</v>
      </c>
    </row>
    <row r="55" spans="7:9" x14ac:dyDescent="0.25">
      <c r="G55">
        <v>25</v>
      </c>
      <c r="H55" t="s">
        <v>114</v>
      </c>
      <c r="I55">
        <f t="shared" si="1"/>
        <v>9.9722770697461046E-3</v>
      </c>
    </row>
    <row r="56" spans="7:9" x14ac:dyDescent="0.25">
      <c r="G56">
        <v>26</v>
      </c>
      <c r="H56" t="s">
        <v>115</v>
      </c>
      <c r="I56">
        <f t="shared" si="1"/>
        <v>0.7246376811594204</v>
      </c>
    </row>
    <row r="57" spans="7:9" x14ac:dyDescent="0.25">
      <c r="G57">
        <v>27</v>
      </c>
      <c r="H57" t="s">
        <v>116</v>
      </c>
      <c r="I57">
        <f t="shared" si="1"/>
        <v>1.6466326362588508</v>
      </c>
    </row>
  </sheetData>
  <mergeCells count="2">
    <mergeCell ref="D5:E5"/>
    <mergeCell ref="D3:E3"/>
  </mergeCells>
  <pageMargins left="0.7" right="0.7" top="0.78740157499999996" bottom="0.78740157499999996" header="0.3" footer="0.3"/>
  <pageSetup paperSize="9" orientation="portrait" r:id="rId1"/>
  <ignoredErrors>
    <ignoredError xmlns:x16r3="http://schemas.microsoft.com/office/spreadsheetml/2018/08/main" sqref="B6" x16r3:misleadingForma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E81EE-32C1-405A-9D55-9B760B70860A}">
  <sheetPr codeName="Tabelle16"/>
  <dimension ref="A1:J5"/>
  <sheetViews>
    <sheetView zoomScaleNormal="100" workbookViewId="0"/>
  </sheetViews>
  <sheetFormatPr baseColWidth="10" defaultRowHeight="15" x14ac:dyDescent="0.25"/>
  <cols>
    <col min="5" max="5" width="15.140625" customWidth="1"/>
    <col min="8" max="8" width="22.42578125" bestFit="1" customWidth="1"/>
    <col min="9" max="9" width="21.7109375" bestFit="1" customWidth="1"/>
    <col min="10" max="10" width="23.140625" bestFit="1" customWidth="1"/>
  </cols>
  <sheetData>
    <row r="1" spans="1:10" x14ac:dyDescent="0.25">
      <c r="A1" t="s">
        <v>224</v>
      </c>
    </row>
    <row r="2" spans="1:10" x14ac:dyDescent="0.25">
      <c r="A2" t="s">
        <v>225</v>
      </c>
    </row>
    <row r="3" spans="1:10" x14ac:dyDescent="0.25">
      <c r="B3" t="e" cm="1" vm="1">
        <f t="array" ref="B3">_xlfn._xlws.FILTER(Tabelle6[],Tabelle6[Kategorie]="Taschengeld")</f>
        <v>#VALUE!</v>
      </c>
      <c r="H3" s="68" t="s">
        <v>218</v>
      </c>
      <c r="I3" t="s">
        <v>221</v>
      </c>
      <c r="J3" t="s">
        <v>222</v>
      </c>
    </row>
    <row r="4" spans="1:10" x14ac:dyDescent="0.25">
      <c r="H4" s="69" t="s">
        <v>219</v>
      </c>
    </row>
    <row r="5" spans="1:10" x14ac:dyDescent="0.25">
      <c r="H5" s="69" t="s">
        <v>220</v>
      </c>
    </row>
  </sheetData>
  <pageMargins left="0.7" right="0.7" top="0.78740157499999996" bottom="0.78740157499999996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76ADF-B1AC-43E3-B2E5-FFC506F49644}">
  <sheetPr codeName="Tabelle7"/>
  <dimension ref="A1:H1000"/>
  <sheetViews>
    <sheetView showRowColHeaders="0" zoomScaleNormal="100" workbookViewId="0">
      <selection activeCell="F10" sqref="F10"/>
    </sheetView>
  </sheetViews>
  <sheetFormatPr baseColWidth="10" defaultRowHeight="15" x14ac:dyDescent="0.25"/>
  <cols>
    <col min="1" max="1" width="10.42578125" customWidth="1"/>
    <col min="2" max="3" width="41.42578125" customWidth="1"/>
    <col min="4" max="4" width="25.7109375" customWidth="1"/>
    <col min="5" max="5" width="43.7109375" customWidth="1"/>
    <col min="6" max="6" width="98" style="80" customWidth="1"/>
  </cols>
  <sheetData>
    <row r="1" spans="1:8" x14ac:dyDescent="0.25">
      <c r="A1" s="7"/>
      <c r="B1" s="184" t="s">
        <v>10</v>
      </c>
      <c r="C1" s="184"/>
      <c r="D1" s="184"/>
      <c r="E1" s="184"/>
      <c r="F1" s="184"/>
      <c r="G1" s="184"/>
    </row>
    <row r="2" spans="1:8" ht="15" customHeight="1" x14ac:dyDescent="0.25">
      <c r="A2" s="7"/>
      <c r="B2" s="184"/>
      <c r="C2" s="184"/>
      <c r="D2" s="184"/>
      <c r="E2" s="184"/>
      <c r="F2" s="184"/>
      <c r="G2" s="184"/>
    </row>
    <row r="3" spans="1:8" ht="15" customHeight="1" x14ac:dyDescent="0.25">
      <c r="A3" s="7"/>
      <c r="B3" s="184"/>
      <c r="C3" s="184"/>
      <c r="D3" s="184"/>
      <c r="E3" s="184"/>
      <c r="F3" s="184"/>
      <c r="G3" s="184"/>
    </row>
    <row r="4" spans="1:8" x14ac:dyDescent="0.25">
      <c r="A4" s="7"/>
      <c r="B4" s="184"/>
      <c r="C4" s="184"/>
      <c r="D4" s="184"/>
      <c r="E4" s="184"/>
      <c r="F4" s="184"/>
      <c r="G4" s="184"/>
    </row>
    <row r="5" spans="1:8" x14ac:dyDescent="0.25">
      <c r="A5" s="1"/>
      <c r="B5" s="1"/>
      <c r="C5" s="1"/>
      <c r="D5" s="1"/>
      <c r="E5" s="1"/>
      <c r="F5" s="1"/>
      <c r="G5" s="1"/>
    </row>
    <row r="6" spans="1:8" x14ac:dyDescent="0.25">
      <c r="A6" s="1"/>
      <c r="B6" s="185">
        <f>SUM(Tabelle6[Betrag CHF])</f>
        <v>0</v>
      </c>
      <c r="C6" s="185">
        <f>SUM(Tabelle6[Betrag EURO])</f>
        <v>0</v>
      </c>
      <c r="D6" s="1"/>
      <c r="E6" s="1"/>
      <c r="F6" s="1"/>
      <c r="G6" s="1"/>
    </row>
    <row r="7" spans="1:8" x14ac:dyDescent="0.25">
      <c r="A7" s="1"/>
      <c r="B7" s="185"/>
      <c r="C7" s="185"/>
      <c r="D7" s="1"/>
      <c r="E7" s="1"/>
      <c r="F7" s="1"/>
      <c r="G7" s="1"/>
    </row>
    <row r="8" spans="1:8" x14ac:dyDescent="0.25">
      <c r="A8" s="1"/>
      <c r="B8" s="1"/>
      <c r="C8" s="1"/>
      <c r="D8" s="1"/>
      <c r="E8" s="1"/>
      <c r="F8" s="1"/>
      <c r="G8" s="1"/>
    </row>
    <row r="9" spans="1:8" ht="45" customHeight="1" x14ac:dyDescent="0.7">
      <c r="A9" s="1"/>
      <c r="B9" s="10" t="s">
        <v>11</v>
      </c>
      <c r="C9" s="10" t="s">
        <v>12</v>
      </c>
      <c r="D9" s="10" t="s">
        <v>8</v>
      </c>
      <c r="E9" s="10" t="s">
        <v>205</v>
      </c>
      <c r="F9" s="10" t="s">
        <v>9</v>
      </c>
      <c r="G9" s="1"/>
      <c r="H9" s="1"/>
    </row>
    <row r="10" spans="1:8" ht="30" customHeight="1" x14ac:dyDescent="0.25">
      <c r="A10" s="1"/>
      <c r="B10" s="11"/>
      <c r="C10" s="14"/>
      <c r="D10" s="103"/>
      <c r="E10" s="103"/>
      <c r="F10" s="77"/>
      <c r="G10" s="1"/>
      <c r="H10" s="1"/>
    </row>
    <row r="11" spans="1:8" ht="30" customHeight="1" x14ac:dyDescent="0.25">
      <c r="A11" s="1"/>
      <c r="B11" s="8"/>
      <c r="C11" s="8"/>
      <c r="D11" s="9"/>
      <c r="E11" s="1"/>
      <c r="F11" s="78"/>
      <c r="G11" s="1"/>
      <c r="H11" s="1"/>
    </row>
    <row r="12" spans="1:8" ht="30" customHeight="1" x14ac:dyDescent="0.25">
      <c r="A12" s="1"/>
      <c r="B12" s="1"/>
      <c r="C12" s="1"/>
      <c r="D12" s="1"/>
      <c r="E12" s="1"/>
      <c r="F12" s="78"/>
      <c r="G12" s="1"/>
      <c r="H12" s="1"/>
    </row>
    <row r="13" spans="1:8" ht="30" customHeight="1" x14ac:dyDescent="0.25">
      <c r="A13" s="1"/>
      <c r="B13" s="1"/>
      <c r="C13" s="1"/>
      <c r="D13" s="1"/>
      <c r="E13" s="1"/>
      <c r="F13" s="78"/>
      <c r="G13" s="1"/>
      <c r="H13" s="1"/>
    </row>
    <row r="14" spans="1:8" ht="30" customHeight="1" x14ac:dyDescent="0.25">
      <c r="A14" s="1"/>
      <c r="B14" s="1"/>
      <c r="C14" s="1"/>
      <c r="D14" s="1"/>
      <c r="E14" s="1"/>
      <c r="F14" s="78"/>
      <c r="G14" s="1"/>
      <c r="H14" s="1"/>
    </row>
    <row r="15" spans="1:8" ht="30" customHeight="1" x14ac:dyDescent="0.25">
      <c r="A15" s="1"/>
      <c r="B15" s="1"/>
      <c r="C15" s="1"/>
      <c r="D15" s="1"/>
      <c r="E15" s="1"/>
      <c r="F15" s="78"/>
      <c r="G15" s="1"/>
      <c r="H15" s="1"/>
    </row>
    <row r="16" spans="1:8" ht="30" customHeight="1" x14ac:dyDescent="0.25">
      <c r="A16" s="1"/>
      <c r="B16" s="1"/>
      <c r="C16" s="1"/>
      <c r="D16" s="1"/>
      <c r="E16" s="1"/>
      <c r="F16" s="78"/>
      <c r="G16" s="1"/>
      <c r="H16" s="1"/>
    </row>
    <row r="17" spans="1:8" ht="30" customHeight="1" x14ac:dyDescent="0.25">
      <c r="A17" s="1"/>
      <c r="B17" s="1"/>
      <c r="C17" s="1"/>
      <c r="D17" s="1"/>
      <c r="E17" s="1"/>
      <c r="F17" s="78"/>
      <c r="G17" s="1"/>
      <c r="H17" s="1"/>
    </row>
    <row r="18" spans="1:8" ht="30" customHeight="1" x14ac:dyDescent="0.25">
      <c r="A18" s="1"/>
      <c r="B18" s="1"/>
      <c r="C18" s="1"/>
      <c r="D18" s="1"/>
      <c r="E18" s="1"/>
      <c r="F18" s="78"/>
      <c r="G18" s="1"/>
      <c r="H18" s="1"/>
    </row>
    <row r="19" spans="1:8" ht="30" customHeight="1" x14ac:dyDescent="0.25">
      <c r="A19" s="1"/>
      <c r="B19" s="1"/>
      <c r="C19" s="1"/>
      <c r="D19" s="1"/>
      <c r="E19" s="1"/>
      <c r="F19" s="78"/>
      <c r="G19" s="1"/>
      <c r="H19" s="1"/>
    </row>
    <row r="20" spans="1:8" ht="30" customHeight="1" x14ac:dyDescent="0.25">
      <c r="A20" s="1"/>
      <c r="B20" s="1"/>
      <c r="C20" s="1"/>
      <c r="D20" s="1"/>
      <c r="E20" s="1"/>
      <c r="F20" s="78"/>
      <c r="G20" s="1"/>
      <c r="H20" s="1"/>
    </row>
    <row r="21" spans="1:8" ht="30" customHeight="1" x14ac:dyDescent="0.25">
      <c r="A21" s="1"/>
      <c r="B21" s="1"/>
      <c r="C21" s="1"/>
      <c r="D21" s="1"/>
      <c r="E21" s="1"/>
      <c r="F21" s="78"/>
      <c r="G21" s="1"/>
      <c r="H21" s="1"/>
    </row>
    <row r="22" spans="1:8" ht="30" customHeight="1" x14ac:dyDescent="0.25">
      <c r="A22" s="1"/>
      <c r="B22" s="1"/>
      <c r="C22" s="1"/>
      <c r="D22" s="1"/>
      <c r="E22" s="1"/>
      <c r="F22" s="78"/>
      <c r="G22" s="1"/>
      <c r="H22" s="1"/>
    </row>
    <row r="23" spans="1:8" ht="30" customHeight="1" x14ac:dyDescent="0.25">
      <c r="A23" s="1"/>
      <c r="B23" s="1"/>
      <c r="C23" s="1"/>
      <c r="D23" s="1"/>
      <c r="E23" s="1"/>
      <c r="F23" s="78"/>
      <c r="G23" s="1"/>
      <c r="H23" s="1"/>
    </row>
    <row r="24" spans="1:8" ht="30" customHeight="1" x14ac:dyDescent="0.25">
      <c r="A24" s="1"/>
      <c r="B24" s="1"/>
      <c r="C24" s="1"/>
      <c r="D24" s="1"/>
      <c r="E24" s="1"/>
      <c r="F24" s="78"/>
      <c r="G24" s="1"/>
      <c r="H24" s="1"/>
    </row>
    <row r="25" spans="1:8" ht="30" customHeight="1" x14ac:dyDescent="0.25">
      <c r="A25" s="1"/>
      <c r="B25" s="1"/>
      <c r="C25" s="1"/>
      <c r="D25" s="1"/>
      <c r="E25" s="1"/>
      <c r="F25" s="78"/>
      <c r="G25" s="1"/>
      <c r="H25" s="1"/>
    </row>
    <row r="26" spans="1:8" ht="30" customHeight="1" x14ac:dyDescent="0.25">
      <c r="A26" s="1"/>
      <c r="B26" s="1"/>
      <c r="C26" s="1"/>
      <c r="D26" s="1"/>
      <c r="E26" s="1"/>
      <c r="F26" s="78"/>
      <c r="G26" s="1"/>
      <c r="H26" s="1"/>
    </row>
    <row r="27" spans="1:8" ht="30" customHeight="1" x14ac:dyDescent="0.25">
      <c r="A27" s="1"/>
      <c r="B27" s="1"/>
      <c r="C27" s="1"/>
      <c r="D27" s="1"/>
      <c r="E27" s="1"/>
      <c r="F27" s="78"/>
      <c r="G27" s="1"/>
      <c r="H27" s="1"/>
    </row>
    <row r="28" spans="1:8" ht="30" customHeight="1" x14ac:dyDescent="0.25">
      <c r="A28" s="1"/>
      <c r="B28" s="1"/>
      <c r="C28" s="1"/>
      <c r="D28" s="1"/>
      <c r="E28" s="1"/>
      <c r="F28" s="78"/>
      <c r="G28" s="1"/>
      <c r="H28" s="1"/>
    </row>
    <row r="29" spans="1:8" ht="30" customHeight="1" x14ac:dyDescent="0.25">
      <c r="A29" s="1"/>
      <c r="B29" s="1"/>
      <c r="C29" s="1"/>
      <c r="D29" s="1"/>
      <c r="E29" s="1"/>
      <c r="F29" s="78"/>
      <c r="G29" s="1"/>
      <c r="H29" s="1"/>
    </row>
    <row r="30" spans="1:8" ht="30" customHeight="1" x14ac:dyDescent="0.25">
      <c r="A30" s="1"/>
      <c r="B30" s="1"/>
      <c r="C30" s="1"/>
      <c r="D30" s="1"/>
      <c r="E30" s="1"/>
      <c r="F30" s="78"/>
      <c r="G30" s="1"/>
      <c r="H30" s="1"/>
    </row>
    <row r="31" spans="1:8" ht="30" customHeight="1" x14ac:dyDescent="0.25">
      <c r="A31" s="1"/>
      <c r="B31" s="1"/>
      <c r="C31" s="1"/>
      <c r="D31" s="1"/>
      <c r="E31" s="1"/>
      <c r="F31" s="78"/>
      <c r="G31" s="1"/>
      <c r="H31" s="1"/>
    </row>
    <row r="32" spans="1:8" ht="30" customHeight="1" x14ac:dyDescent="0.25">
      <c r="A32" s="1"/>
      <c r="B32" s="1"/>
      <c r="C32" s="1"/>
      <c r="D32" s="1"/>
      <c r="E32" s="1"/>
      <c r="F32" s="78"/>
      <c r="G32" s="1"/>
      <c r="H32" s="1"/>
    </row>
    <row r="33" spans="1:8" ht="30" customHeight="1" x14ac:dyDescent="0.25">
      <c r="A33" s="1"/>
      <c r="B33" s="1"/>
      <c r="C33" s="1"/>
      <c r="D33" s="1"/>
      <c r="E33" s="1"/>
      <c r="F33" s="78"/>
      <c r="G33" s="1"/>
      <c r="H33" s="1"/>
    </row>
    <row r="34" spans="1:8" ht="30" customHeight="1" x14ac:dyDescent="0.25">
      <c r="A34" s="1"/>
      <c r="B34" s="1"/>
      <c r="C34" s="1"/>
      <c r="D34" s="1"/>
      <c r="E34" s="1"/>
      <c r="F34" s="78"/>
      <c r="G34" s="1"/>
      <c r="H34" s="1"/>
    </row>
    <row r="35" spans="1:8" ht="30" customHeight="1" x14ac:dyDescent="0.25">
      <c r="A35" s="1"/>
      <c r="B35" s="1"/>
      <c r="C35" s="1"/>
      <c r="D35" s="1"/>
      <c r="E35" s="1"/>
      <c r="F35" s="78"/>
      <c r="G35" s="1"/>
      <c r="H35" s="1"/>
    </row>
    <row r="36" spans="1:8" ht="30" customHeight="1" x14ac:dyDescent="0.25">
      <c r="A36" s="1"/>
      <c r="B36" s="1"/>
      <c r="C36" s="1"/>
      <c r="D36" s="1"/>
      <c r="E36" s="1"/>
      <c r="F36" s="78"/>
      <c r="G36" s="1"/>
      <c r="H36" s="1"/>
    </row>
    <row r="37" spans="1:8" ht="30" customHeight="1" x14ac:dyDescent="0.25">
      <c r="A37" s="1"/>
      <c r="B37" s="1"/>
      <c r="C37" s="1"/>
      <c r="D37" s="1"/>
      <c r="E37" s="1"/>
      <c r="F37" s="78"/>
      <c r="G37" s="1"/>
      <c r="H37" s="1"/>
    </row>
    <row r="38" spans="1:8" ht="30" customHeight="1" x14ac:dyDescent="0.25">
      <c r="A38" s="1"/>
      <c r="B38" s="1"/>
      <c r="C38" s="1"/>
      <c r="D38" s="1"/>
      <c r="E38" s="1"/>
      <c r="F38" s="78"/>
      <c r="G38" s="1"/>
      <c r="H38" s="1"/>
    </row>
    <row r="39" spans="1:8" ht="30" customHeight="1" x14ac:dyDescent="0.25">
      <c r="A39" s="1"/>
      <c r="B39" s="1"/>
      <c r="C39" s="1"/>
      <c r="D39" s="1"/>
      <c r="E39" s="1"/>
      <c r="F39" s="78"/>
      <c r="G39" s="1"/>
      <c r="H39" s="1"/>
    </row>
    <row r="40" spans="1:8" ht="30" customHeight="1" x14ac:dyDescent="0.25">
      <c r="A40" s="1"/>
      <c r="B40" s="1"/>
      <c r="C40" s="1"/>
      <c r="D40" s="1"/>
      <c r="E40" s="1"/>
      <c r="F40" s="78"/>
      <c r="G40" s="1"/>
      <c r="H40" s="1"/>
    </row>
    <row r="41" spans="1:8" ht="30" customHeight="1" x14ac:dyDescent="0.25">
      <c r="A41" s="1"/>
      <c r="B41" s="1"/>
      <c r="C41" s="1"/>
      <c r="D41" s="1"/>
      <c r="E41" s="1"/>
      <c r="F41" s="78"/>
      <c r="G41" s="1"/>
      <c r="H41" s="1"/>
    </row>
    <row r="42" spans="1:8" ht="30" customHeight="1" x14ac:dyDescent="0.25">
      <c r="A42" s="1"/>
      <c r="B42" s="1"/>
      <c r="C42" s="1"/>
      <c r="D42" s="1"/>
      <c r="E42" s="1"/>
      <c r="F42" s="78"/>
      <c r="G42" s="1"/>
      <c r="H42" s="1"/>
    </row>
    <row r="43" spans="1:8" ht="30" customHeight="1" x14ac:dyDescent="0.25">
      <c r="A43" s="1"/>
      <c r="B43" s="1"/>
      <c r="C43" s="1"/>
      <c r="D43" s="1"/>
      <c r="E43" s="1"/>
      <c r="F43" s="78"/>
      <c r="G43" s="1"/>
      <c r="H43" s="1"/>
    </row>
    <row r="44" spans="1:8" ht="30" customHeight="1" x14ac:dyDescent="0.25">
      <c r="A44" s="1"/>
      <c r="B44" s="1"/>
      <c r="C44" s="1"/>
      <c r="D44" s="1"/>
      <c r="E44" s="1"/>
      <c r="F44" s="78"/>
      <c r="G44" s="1"/>
      <c r="H44" s="1"/>
    </row>
    <row r="45" spans="1:8" ht="30" customHeight="1" x14ac:dyDescent="0.25">
      <c r="A45" s="1"/>
      <c r="B45" s="1"/>
      <c r="C45" s="1"/>
      <c r="D45" s="1"/>
      <c r="E45" s="1"/>
      <c r="F45" s="78"/>
      <c r="G45" s="1"/>
      <c r="H45" s="1"/>
    </row>
    <row r="46" spans="1:8" ht="30" customHeight="1" x14ac:dyDescent="0.25">
      <c r="A46" s="1"/>
      <c r="B46" s="1"/>
      <c r="C46" s="1"/>
      <c r="D46" s="1"/>
      <c r="E46" s="1"/>
      <c r="F46" s="78"/>
      <c r="G46" s="1"/>
      <c r="H46" s="1"/>
    </row>
    <row r="47" spans="1:8" ht="30" customHeight="1" x14ac:dyDescent="0.25">
      <c r="A47" s="1"/>
      <c r="B47" s="1"/>
      <c r="C47" s="1"/>
      <c r="D47" s="1"/>
      <c r="E47" s="1"/>
      <c r="F47" s="78"/>
      <c r="G47" s="1"/>
      <c r="H47" s="1"/>
    </row>
    <row r="48" spans="1:8" ht="30" customHeight="1" x14ac:dyDescent="0.25">
      <c r="A48" s="1"/>
      <c r="B48" s="1"/>
      <c r="C48" s="1"/>
      <c r="D48" s="1"/>
      <c r="E48" s="1"/>
      <c r="F48" s="78"/>
      <c r="G48" s="1"/>
      <c r="H48" s="1"/>
    </row>
    <row r="49" spans="1:8" ht="30" customHeight="1" x14ac:dyDescent="0.25">
      <c r="A49" s="1"/>
      <c r="B49" s="1"/>
      <c r="C49" s="1"/>
      <c r="D49" s="1"/>
      <c r="E49" s="1"/>
      <c r="F49" s="78"/>
      <c r="G49" s="1"/>
      <c r="H49" s="1"/>
    </row>
    <row r="50" spans="1:8" ht="30" customHeight="1" x14ac:dyDescent="0.25">
      <c r="A50" s="1"/>
      <c r="B50" s="1"/>
      <c r="C50" s="1"/>
      <c r="D50" s="1"/>
      <c r="E50" s="1"/>
      <c r="F50" s="78"/>
      <c r="G50" s="1"/>
      <c r="H50" s="1"/>
    </row>
    <row r="51" spans="1:8" ht="30" customHeight="1" x14ac:dyDescent="0.25">
      <c r="A51" s="1"/>
      <c r="B51" s="1"/>
      <c r="C51" s="1"/>
      <c r="D51" s="1"/>
      <c r="E51" s="1"/>
      <c r="F51" s="78"/>
      <c r="G51" s="1"/>
      <c r="H51" s="1"/>
    </row>
    <row r="52" spans="1:8" ht="30" customHeight="1" x14ac:dyDescent="0.25">
      <c r="A52" s="1"/>
      <c r="B52" s="1"/>
      <c r="C52" s="1"/>
      <c r="D52" s="1"/>
      <c r="E52" s="1"/>
      <c r="F52" s="78"/>
      <c r="G52" s="1"/>
      <c r="H52" s="1"/>
    </row>
    <row r="53" spans="1:8" ht="30" customHeight="1" x14ac:dyDescent="0.25">
      <c r="A53" s="1"/>
      <c r="B53" s="1"/>
      <c r="C53" s="1"/>
      <c r="D53" s="1"/>
      <c r="E53" s="1"/>
      <c r="F53" s="78"/>
      <c r="G53" s="1"/>
      <c r="H53" s="1"/>
    </row>
    <row r="54" spans="1:8" ht="30" customHeight="1" x14ac:dyDescent="0.25">
      <c r="A54" s="1"/>
      <c r="B54" s="1"/>
      <c r="C54" s="1"/>
      <c r="D54" s="1"/>
      <c r="E54" s="1"/>
      <c r="F54" s="78"/>
      <c r="G54" s="1"/>
      <c r="H54" s="1"/>
    </row>
    <row r="55" spans="1:8" ht="30" customHeight="1" x14ac:dyDescent="0.25">
      <c r="A55" s="1"/>
      <c r="B55" s="1"/>
      <c r="C55" s="1"/>
      <c r="D55" s="1"/>
      <c r="E55" s="1"/>
      <c r="F55" s="78"/>
      <c r="G55" s="1"/>
      <c r="H55" s="1"/>
    </row>
    <row r="56" spans="1:8" ht="30" customHeight="1" x14ac:dyDescent="0.25">
      <c r="A56" s="1"/>
      <c r="B56" s="1"/>
      <c r="C56" s="1"/>
      <c r="D56" s="1"/>
      <c r="E56" s="1"/>
      <c r="F56" s="78"/>
      <c r="G56" s="1"/>
      <c r="H56" s="1"/>
    </row>
    <row r="57" spans="1:8" ht="30" customHeight="1" x14ac:dyDescent="0.25">
      <c r="A57" s="1"/>
      <c r="B57" s="1"/>
      <c r="C57" s="1"/>
      <c r="D57" s="1"/>
      <c r="E57" s="1"/>
      <c r="F57" s="78"/>
      <c r="G57" s="1"/>
      <c r="H57" s="1"/>
    </row>
    <row r="58" spans="1:8" ht="30" customHeight="1" x14ac:dyDescent="0.25">
      <c r="A58" s="1"/>
      <c r="B58" s="1"/>
      <c r="C58" s="1"/>
      <c r="D58" s="1"/>
      <c r="E58" s="1"/>
      <c r="F58" s="78"/>
      <c r="G58" s="1"/>
      <c r="H58" s="1"/>
    </row>
    <row r="59" spans="1:8" ht="30" customHeight="1" x14ac:dyDescent="0.25">
      <c r="A59" s="1"/>
      <c r="B59" s="1"/>
      <c r="C59" s="1"/>
      <c r="D59" s="1"/>
      <c r="E59" s="1"/>
      <c r="F59" s="78"/>
      <c r="G59" s="1"/>
      <c r="H59" s="1"/>
    </row>
    <row r="60" spans="1:8" ht="30" customHeight="1" x14ac:dyDescent="0.25">
      <c r="A60" s="1"/>
      <c r="B60" s="1"/>
      <c r="C60" s="1"/>
      <c r="D60" s="1"/>
      <c r="E60" s="1"/>
      <c r="F60" s="78"/>
      <c r="G60" s="1"/>
      <c r="H60" s="1"/>
    </row>
    <row r="61" spans="1:8" ht="30" customHeight="1" x14ac:dyDescent="0.25">
      <c r="A61" s="1"/>
      <c r="B61" s="1"/>
      <c r="C61" s="1"/>
      <c r="D61" s="1"/>
      <c r="E61" s="1"/>
      <c r="F61" s="78"/>
      <c r="G61" s="1"/>
      <c r="H61" s="1"/>
    </row>
    <row r="62" spans="1:8" ht="30" customHeight="1" x14ac:dyDescent="0.25">
      <c r="A62" s="1"/>
      <c r="B62" s="1"/>
      <c r="C62" s="1"/>
      <c r="D62" s="1"/>
      <c r="E62" s="1"/>
      <c r="F62" s="78"/>
      <c r="G62" s="1"/>
      <c r="H62" s="1"/>
    </row>
    <row r="63" spans="1:8" ht="30" customHeight="1" x14ac:dyDescent="0.25">
      <c r="A63" s="1"/>
      <c r="B63" s="1"/>
      <c r="C63" s="1"/>
      <c r="D63" s="1"/>
      <c r="E63" s="1"/>
      <c r="F63" s="78"/>
      <c r="G63" s="1"/>
      <c r="H63" s="1"/>
    </row>
    <row r="64" spans="1:8" ht="30" customHeight="1" x14ac:dyDescent="0.25">
      <c r="A64" s="1"/>
      <c r="B64" s="1"/>
      <c r="C64" s="1"/>
      <c r="D64" s="1"/>
      <c r="E64" s="1"/>
      <c r="F64" s="78"/>
      <c r="G64" s="1"/>
      <c r="H64" s="1"/>
    </row>
    <row r="65" spans="1:8" ht="30" customHeight="1" x14ac:dyDescent="0.25">
      <c r="A65" s="1"/>
      <c r="B65" s="1"/>
      <c r="C65" s="1"/>
      <c r="D65" s="1"/>
      <c r="E65" s="1"/>
      <c r="F65" s="78"/>
      <c r="G65" s="1"/>
      <c r="H65" s="1"/>
    </row>
    <row r="66" spans="1:8" ht="30" customHeight="1" x14ac:dyDescent="0.25">
      <c r="A66" s="1"/>
      <c r="B66" s="1"/>
      <c r="C66" s="1"/>
      <c r="D66" s="1"/>
      <c r="E66" s="1"/>
      <c r="F66" s="78"/>
      <c r="G66" s="1"/>
      <c r="H66" s="1"/>
    </row>
    <row r="67" spans="1:8" ht="30" customHeight="1" x14ac:dyDescent="0.25">
      <c r="A67" s="1"/>
      <c r="B67" s="1"/>
      <c r="C67" s="1"/>
      <c r="D67" s="1"/>
      <c r="E67" s="1"/>
      <c r="F67" s="78"/>
      <c r="G67" s="1"/>
      <c r="H67" s="1"/>
    </row>
    <row r="68" spans="1:8" ht="30" customHeight="1" x14ac:dyDescent="0.25">
      <c r="A68" s="1"/>
      <c r="B68" s="1"/>
      <c r="C68" s="1"/>
      <c r="D68" s="1"/>
      <c r="E68" s="1"/>
      <c r="F68" s="78"/>
      <c r="G68" s="1"/>
      <c r="H68" s="1"/>
    </row>
    <row r="69" spans="1:8" ht="30" customHeight="1" x14ac:dyDescent="0.25">
      <c r="A69" s="1"/>
      <c r="B69" s="1"/>
      <c r="C69" s="1"/>
      <c r="D69" s="1"/>
      <c r="E69" s="1"/>
      <c r="F69" s="78"/>
      <c r="G69" s="1"/>
      <c r="H69" s="1"/>
    </row>
    <row r="70" spans="1:8" ht="30" customHeight="1" x14ac:dyDescent="0.25">
      <c r="A70" s="1"/>
      <c r="B70" s="1"/>
      <c r="C70" s="1"/>
      <c r="D70" s="1"/>
      <c r="E70" s="1"/>
      <c r="F70" s="78"/>
      <c r="G70" s="1"/>
      <c r="H70" s="1"/>
    </row>
    <row r="71" spans="1:8" ht="30" customHeight="1" x14ac:dyDescent="0.25">
      <c r="A71" s="1"/>
      <c r="B71" s="1"/>
      <c r="C71" s="1"/>
      <c r="D71" s="1"/>
      <c r="E71" s="1"/>
      <c r="F71" s="78"/>
      <c r="G71" s="1"/>
      <c r="H71" s="1"/>
    </row>
    <row r="72" spans="1:8" ht="30" customHeight="1" x14ac:dyDescent="0.25">
      <c r="A72" s="1"/>
      <c r="B72" s="1"/>
      <c r="C72" s="1"/>
      <c r="D72" s="1"/>
      <c r="E72" s="1"/>
      <c r="F72" s="78"/>
      <c r="G72" s="1"/>
      <c r="H72" s="1"/>
    </row>
    <row r="73" spans="1:8" ht="30" customHeight="1" x14ac:dyDescent="0.25">
      <c r="A73" s="1"/>
      <c r="B73" s="1"/>
      <c r="C73" s="1"/>
      <c r="D73" s="1"/>
      <c r="E73" s="1"/>
      <c r="F73" s="78"/>
      <c r="G73" s="1"/>
      <c r="H73" s="1"/>
    </row>
    <row r="74" spans="1:8" ht="30" customHeight="1" x14ac:dyDescent="0.25">
      <c r="A74" s="1"/>
      <c r="B74" s="1"/>
      <c r="C74" s="1"/>
      <c r="D74" s="1"/>
      <c r="E74" s="1"/>
      <c r="F74" s="78"/>
      <c r="G74" s="1"/>
      <c r="H74" s="1"/>
    </row>
    <row r="75" spans="1:8" ht="30" customHeight="1" x14ac:dyDescent="0.25">
      <c r="A75" s="1"/>
      <c r="B75" s="1"/>
      <c r="C75" s="1"/>
      <c r="D75" s="1"/>
      <c r="E75" s="1"/>
      <c r="F75" s="78"/>
      <c r="G75" s="1"/>
      <c r="H75" s="1"/>
    </row>
    <row r="76" spans="1:8" ht="30" customHeight="1" x14ac:dyDescent="0.25">
      <c r="A76" s="1"/>
      <c r="B76" s="1"/>
      <c r="C76" s="1"/>
      <c r="D76" s="1"/>
      <c r="E76" s="1"/>
      <c r="F76" s="78"/>
      <c r="G76" s="1"/>
      <c r="H76" s="1"/>
    </row>
    <row r="77" spans="1:8" ht="30" customHeight="1" x14ac:dyDescent="0.25">
      <c r="A77" s="1"/>
      <c r="B77" s="1"/>
      <c r="C77" s="1"/>
      <c r="D77" s="1"/>
      <c r="E77" s="1"/>
      <c r="F77" s="78"/>
      <c r="G77" s="1"/>
      <c r="H77" s="1"/>
    </row>
    <row r="78" spans="1:8" ht="30" customHeight="1" x14ac:dyDescent="0.25">
      <c r="A78" s="1"/>
      <c r="B78" s="1"/>
      <c r="C78" s="1"/>
      <c r="D78" s="1"/>
      <c r="E78" s="1"/>
      <c r="F78" s="78"/>
      <c r="G78" s="1"/>
      <c r="H78" s="1"/>
    </row>
    <row r="79" spans="1:8" ht="30" customHeight="1" x14ac:dyDescent="0.25">
      <c r="A79" s="1"/>
      <c r="B79" s="1"/>
      <c r="C79" s="1"/>
      <c r="D79" s="1"/>
      <c r="E79" s="1"/>
      <c r="F79" s="78"/>
      <c r="G79" s="1"/>
      <c r="H79" s="1"/>
    </row>
    <row r="80" spans="1:8" ht="30" customHeight="1" x14ac:dyDescent="0.25">
      <c r="A80" s="1"/>
      <c r="B80" s="1"/>
      <c r="C80" s="1"/>
      <c r="D80" s="1"/>
      <c r="E80" s="1"/>
      <c r="F80" s="78"/>
      <c r="G80" s="1"/>
      <c r="H80" s="1"/>
    </row>
    <row r="81" spans="1:8" ht="30" customHeight="1" x14ac:dyDescent="0.25">
      <c r="A81" s="1"/>
      <c r="B81" s="1"/>
      <c r="C81" s="1"/>
      <c r="D81" s="1"/>
      <c r="E81" s="1"/>
      <c r="F81" s="78"/>
      <c r="G81" s="1"/>
      <c r="H81" s="1"/>
    </row>
    <row r="82" spans="1:8" ht="30" customHeight="1" x14ac:dyDescent="0.25">
      <c r="A82" s="1"/>
      <c r="B82" s="1"/>
      <c r="C82" s="1"/>
      <c r="D82" s="1"/>
      <c r="E82" s="1"/>
      <c r="F82" s="78"/>
      <c r="G82" s="1"/>
      <c r="H82" s="1"/>
    </row>
    <row r="83" spans="1:8" ht="30" customHeight="1" x14ac:dyDescent="0.25">
      <c r="A83" s="1"/>
      <c r="B83" s="1"/>
      <c r="C83" s="1"/>
      <c r="D83" s="1"/>
      <c r="E83" s="1"/>
      <c r="F83" s="78"/>
      <c r="G83" s="1"/>
      <c r="H83" s="1"/>
    </row>
    <row r="84" spans="1:8" ht="30" customHeight="1" x14ac:dyDescent="0.25">
      <c r="A84" s="1"/>
      <c r="B84" s="1"/>
      <c r="C84" s="1"/>
      <c r="D84" s="1"/>
      <c r="E84" s="1"/>
      <c r="F84" s="78"/>
      <c r="G84" s="1"/>
      <c r="H84" s="1"/>
    </row>
    <row r="85" spans="1:8" ht="30" customHeight="1" x14ac:dyDescent="0.25">
      <c r="A85" s="1"/>
      <c r="B85" s="1"/>
      <c r="C85" s="1"/>
      <c r="D85" s="1"/>
      <c r="E85" s="1"/>
      <c r="F85" s="78"/>
      <c r="G85" s="1"/>
      <c r="H85" s="1"/>
    </row>
    <row r="86" spans="1:8" ht="30" customHeight="1" x14ac:dyDescent="0.25">
      <c r="A86" s="1"/>
      <c r="B86" s="1"/>
      <c r="C86" s="1"/>
      <c r="D86" s="1"/>
      <c r="E86" s="1"/>
      <c r="F86" s="78"/>
      <c r="G86" s="1"/>
      <c r="H86" s="1"/>
    </row>
    <row r="87" spans="1:8" ht="30" customHeight="1" x14ac:dyDescent="0.25">
      <c r="A87" s="1"/>
      <c r="B87" s="1"/>
      <c r="C87" s="1"/>
      <c r="D87" s="1"/>
      <c r="E87" s="1"/>
      <c r="F87" s="78"/>
      <c r="G87" s="1"/>
      <c r="H87" s="1"/>
    </row>
    <row r="88" spans="1:8" ht="30" customHeight="1" x14ac:dyDescent="0.25">
      <c r="A88" s="1"/>
      <c r="B88" s="1"/>
      <c r="C88" s="1"/>
      <c r="D88" s="1"/>
      <c r="E88" s="1"/>
      <c r="F88" s="78"/>
      <c r="G88" s="1"/>
      <c r="H88" s="1"/>
    </row>
    <row r="89" spans="1:8" ht="30" customHeight="1" x14ac:dyDescent="0.25">
      <c r="A89" s="1"/>
      <c r="B89" s="1"/>
      <c r="C89" s="1"/>
      <c r="D89" s="1"/>
      <c r="E89" s="1"/>
      <c r="F89" s="78"/>
      <c r="G89" s="1"/>
      <c r="H89" s="1"/>
    </row>
    <row r="90" spans="1:8" ht="30" customHeight="1" x14ac:dyDescent="0.25">
      <c r="A90" s="1"/>
      <c r="B90" s="1"/>
      <c r="C90" s="1"/>
      <c r="D90" s="1"/>
      <c r="E90" s="1"/>
      <c r="F90" s="78"/>
      <c r="G90" s="1"/>
      <c r="H90" s="1"/>
    </row>
    <row r="91" spans="1:8" ht="30" customHeight="1" x14ac:dyDescent="0.25">
      <c r="A91" s="1"/>
      <c r="B91" s="1"/>
      <c r="C91" s="1"/>
      <c r="D91" s="1"/>
      <c r="E91" s="1"/>
      <c r="F91" s="78"/>
      <c r="G91" s="1"/>
      <c r="H91" s="1"/>
    </row>
    <row r="92" spans="1:8" ht="30" customHeight="1" x14ac:dyDescent="0.25">
      <c r="A92" s="1"/>
      <c r="B92" s="1"/>
      <c r="C92" s="1"/>
      <c r="D92" s="1"/>
      <c r="E92" s="1"/>
      <c r="F92" s="78"/>
      <c r="G92" s="1"/>
      <c r="H92" s="1"/>
    </row>
    <row r="93" spans="1:8" ht="30" customHeight="1" x14ac:dyDescent="0.25">
      <c r="A93" s="1"/>
      <c r="B93" s="1"/>
      <c r="C93" s="1"/>
      <c r="D93" s="1"/>
      <c r="E93" s="1"/>
      <c r="F93" s="78"/>
      <c r="G93" s="1"/>
      <c r="H93" s="1"/>
    </row>
    <row r="94" spans="1:8" ht="30" customHeight="1" x14ac:dyDescent="0.25">
      <c r="A94" s="1"/>
      <c r="B94" s="1"/>
      <c r="C94" s="1"/>
      <c r="D94" s="1"/>
      <c r="E94" s="1"/>
      <c r="F94" s="78"/>
      <c r="G94" s="1"/>
      <c r="H94" s="1"/>
    </row>
    <row r="95" spans="1:8" ht="30" customHeight="1" x14ac:dyDescent="0.25">
      <c r="A95" s="1"/>
      <c r="B95" s="1"/>
      <c r="C95" s="1"/>
      <c r="D95" s="1"/>
      <c r="E95" s="1"/>
      <c r="F95" s="78"/>
      <c r="G95" s="1"/>
      <c r="H95" s="1"/>
    </row>
    <row r="96" spans="1:8" ht="30" customHeight="1" x14ac:dyDescent="0.25">
      <c r="A96" s="1"/>
      <c r="B96" s="1"/>
      <c r="C96" s="1"/>
      <c r="D96" s="1"/>
      <c r="E96" s="1"/>
      <c r="F96" s="78"/>
      <c r="G96" s="1"/>
      <c r="H96" s="1"/>
    </row>
    <row r="97" spans="1:8" ht="30" customHeight="1" x14ac:dyDescent="0.25">
      <c r="A97" s="1"/>
      <c r="B97" s="1"/>
      <c r="C97" s="1"/>
      <c r="D97" s="1"/>
      <c r="E97" s="1"/>
      <c r="F97" s="78"/>
      <c r="G97" s="1"/>
      <c r="H97" s="1"/>
    </row>
    <row r="98" spans="1:8" ht="30" customHeight="1" x14ac:dyDescent="0.25">
      <c r="A98" s="1"/>
      <c r="B98" s="1"/>
      <c r="C98" s="1"/>
      <c r="D98" s="1"/>
      <c r="E98" s="1"/>
      <c r="F98" s="78"/>
      <c r="G98" s="1"/>
      <c r="H98" s="1"/>
    </row>
    <row r="99" spans="1:8" ht="30" customHeight="1" x14ac:dyDescent="0.25">
      <c r="A99" s="1"/>
      <c r="B99" s="1"/>
      <c r="C99" s="1"/>
      <c r="D99" s="1"/>
      <c r="E99" s="1"/>
      <c r="F99" s="78"/>
      <c r="G99" s="1"/>
      <c r="H99" s="1"/>
    </row>
    <row r="100" spans="1:8" ht="30" customHeight="1" x14ac:dyDescent="0.25">
      <c r="A100" s="1"/>
      <c r="B100" s="1"/>
      <c r="C100" s="1"/>
      <c r="D100" s="1"/>
      <c r="E100" s="1"/>
      <c r="F100" s="78"/>
      <c r="G100" s="1"/>
      <c r="H100" s="1"/>
    </row>
    <row r="101" spans="1:8" ht="30" customHeight="1" x14ac:dyDescent="0.25">
      <c r="A101" s="1"/>
      <c r="B101" s="1"/>
      <c r="C101" s="1"/>
      <c r="D101" s="1"/>
      <c r="E101" s="1"/>
      <c r="F101" s="78"/>
      <c r="G101" s="1"/>
      <c r="H101" s="1"/>
    </row>
    <row r="102" spans="1:8" ht="30" customHeight="1" x14ac:dyDescent="0.25">
      <c r="A102" s="1"/>
      <c r="B102" s="1"/>
      <c r="C102" s="1"/>
      <c r="D102" s="1"/>
      <c r="E102" s="1"/>
      <c r="F102" s="78"/>
      <c r="G102" s="1"/>
      <c r="H102" s="1"/>
    </row>
    <row r="103" spans="1:8" ht="30" customHeight="1" x14ac:dyDescent="0.25">
      <c r="A103" s="1"/>
      <c r="B103" s="1"/>
      <c r="C103" s="1"/>
      <c r="D103" s="1"/>
      <c r="E103" s="1"/>
      <c r="F103" s="78"/>
      <c r="G103" s="1"/>
      <c r="H103" s="1"/>
    </row>
    <row r="104" spans="1:8" ht="30" customHeight="1" x14ac:dyDescent="0.25">
      <c r="A104" s="1"/>
      <c r="B104" s="1"/>
      <c r="C104" s="1"/>
      <c r="D104" s="1"/>
      <c r="E104" s="1"/>
      <c r="F104" s="78"/>
      <c r="G104" s="1"/>
      <c r="H104" s="1"/>
    </row>
    <row r="105" spans="1:8" ht="30" customHeight="1" x14ac:dyDescent="0.25">
      <c r="A105" s="1"/>
      <c r="B105" s="1"/>
      <c r="C105" s="1"/>
      <c r="D105" s="1"/>
      <c r="E105" s="1"/>
      <c r="F105" s="78"/>
      <c r="G105" s="1"/>
      <c r="H105" s="1"/>
    </row>
    <row r="106" spans="1:8" ht="30" customHeight="1" x14ac:dyDescent="0.25">
      <c r="A106" s="1"/>
      <c r="B106" s="1"/>
      <c r="C106" s="1"/>
      <c r="D106" s="1"/>
      <c r="E106" s="1"/>
      <c r="F106" s="78"/>
      <c r="G106" s="1"/>
      <c r="H106" s="1"/>
    </row>
    <row r="107" spans="1:8" ht="30" customHeight="1" x14ac:dyDescent="0.25">
      <c r="A107" s="1"/>
      <c r="B107" s="1"/>
      <c r="C107" s="1"/>
      <c r="D107" s="1"/>
      <c r="E107" s="1"/>
      <c r="F107" s="78"/>
      <c r="G107" s="1"/>
      <c r="H107" s="1"/>
    </row>
    <row r="108" spans="1:8" ht="30" customHeight="1" x14ac:dyDescent="0.25">
      <c r="A108" s="1"/>
      <c r="B108" s="1"/>
      <c r="C108" s="1"/>
      <c r="D108" s="1"/>
      <c r="E108" s="1"/>
      <c r="F108" s="78"/>
      <c r="G108" s="1"/>
      <c r="H108" s="1"/>
    </row>
    <row r="109" spans="1:8" ht="30" customHeight="1" x14ac:dyDescent="0.25">
      <c r="A109" s="1"/>
      <c r="B109" s="1"/>
      <c r="C109" s="1"/>
      <c r="D109" s="1"/>
      <c r="E109" s="1"/>
      <c r="F109" s="78"/>
      <c r="G109" s="1"/>
      <c r="H109" s="1"/>
    </row>
    <row r="110" spans="1:8" ht="30" customHeight="1" x14ac:dyDescent="0.25">
      <c r="A110" s="1"/>
      <c r="B110" s="1"/>
      <c r="C110" s="1"/>
      <c r="D110" s="1"/>
      <c r="E110" s="1"/>
      <c r="F110" s="78"/>
      <c r="G110" s="1"/>
      <c r="H110" s="1"/>
    </row>
    <row r="111" spans="1:8" ht="30" customHeight="1" x14ac:dyDescent="0.25">
      <c r="A111" s="1"/>
      <c r="B111" s="1"/>
      <c r="C111" s="1"/>
      <c r="D111" s="1"/>
      <c r="E111" s="1"/>
      <c r="F111" s="78"/>
      <c r="G111" s="1"/>
      <c r="H111" s="1"/>
    </row>
    <row r="112" spans="1:8" ht="30" customHeight="1" x14ac:dyDescent="0.25">
      <c r="A112" s="1"/>
      <c r="B112" s="1"/>
      <c r="C112" s="1"/>
      <c r="D112" s="1"/>
      <c r="E112" s="1"/>
      <c r="F112" s="78"/>
      <c r="G112" s="1"/>
      <c r="H112" s="1"/>
    </row>
    <row r="113" spans="1:8" ht="30" customHeight="1" x14ac:dyDescent="0.25">
      <c r="A113" s="1"/>
      <c r="B113" s="1"/>
      <c r="C113" s="1"/>
      <c r="D113" s="1"/>
      <c r="E113" s="1"/>
      <c r="F113" s="78"/>
      <c r="G113" s="1"/>
      <c r="H113" s="1"/>
    </row>
    <row r="114" spans="1:8" ht="30" customHeight="1" x14ac:dyDescent="0.25">
      <c r="A114" s="1"/>
      <c r="B114" s="1"/>
      <c r="C114" s="1"/>
      <c r="D114" s="1"/>
      <c r="E114" s="1"/>
      <c r="F114" s="78"/>
      <c r="G114" s="1"/>
      <c r="H114" s="1"/>
    </row>
    <row r="115" spans="1:8" ht="30" customHeight="1" x14ac:dyDescent="0.25">
      <c r="A115" s="1"/>
      <c r="B115" s="1"/>
      <c r="C115" s="1"/>
      <c r="D115" s="1"/>
      <c r="E115" s="1"/>
      <c r="F115" s="78"/>
      <c r="G115" s="1"/>
      <c r="H115" s="1"/>
    </row>
    <row r="116" spans="1:8" ht="30" customHeight="1" x14ac:dyDescent="0.25">
      <c r="A116" s="1"/>
      <c r="B116" s="1"/>
      <c r="C116" s="1"/>
      <c r="D116" s="1"/>
      <c r="E116" s="1"/>
      <c r="F116" s="78"/>
      <c r="G116" s="1"/>
      <c r="H116" s="1"/>
    </row>
    <row r="117" spans="1:8" ht="30" customHeight="1" x14ac:dyDescent="0.25">
      <c r="A117" s="1"/>
      <c r="B117" s="1"/>
      <c r="C117" s="1"/>
      <c r="D117" s="1"/>
      <c r="E117" s="1"/>
      <c r="F117" s="78"/>
      <c r="G117" s="1"/>
      <c r="H117" s="1"/>
    </row>
    <row r="118" spans="1:8" ht="30" customHeight="1" x14ac:dyDescent="0.25">
      <c r="A118" s="1"/>
      <c r="B118" s="1"/>
      <c r="C118" s="1"/>
      <c r="D118" s="1"/>
      <c r="E118" s="1"/>
      <c r="F118" s="78"/>
      <c r="G118" s="1"/>
      <c r="H118" s="1"/>
    </row>
    <row r="119" spans="1:8" ht="30" customHeight="1" x14ac:dyDescent="0.25">
      <c r="A119" s="1"/>
      <c r="B119" s="1"/>
      <c r="C119" s="1"/>
      <c r="D119" s="1"/>
      <c r="E119" s="1"/>
      <c r="F119" s="78"/>
      <c r="G119" s="1"/>
      <c r="H119" s="1"/>
    </row>
    <row r="120" spans="1:8" ht="30" customHeight="1" x14ac:dyDescent="0.25">
      <c r="A120" s="1"/>
      <c r="B120" s="1"/>
      <c r="C120" s="1"/>
      <c r="D120" s="1"/>
      <c r="E120" s="1"/>
      <c r="F120" s="78"/>
      <c r="G120" s="1"/>
      <c r="H120" s="1"/>
    </row>
    <row r="121" spans="1:8" ht="30" customHeight="1" x14ac:dyDescent="0.25">
      <c r="A121" s="1"/>
      <c r="B121" s="1"/>
      <c r="C121" s="1"/>
      <c r="D121" s="1"/>
      <c r="E121" s="1"/>
      <c r="F121" s="78"/>
      <c r="G121" s="1"/>
      <c r="H121" s="1"/>
    </row>
    <row r="122" spans="1:8" ht="30" customHeight="1" x14ac:dyDescent="0.25">
      <c r="A122" s="1"/>
      <c r="B122" s="1"/>
      <c r="C122" s="1"/>
      <c r="D122" s="1"/>
      <c r="E122" s="1"/>
      <c r="F122" s="78"/>
      <c r="G122" s="1"/>
      <c r="H122" s="1"/>
    </row>
    <row r="123" spans="1:8" ht="30" customHeight="1" x14ac:dyDescent="0.25">
      <c r="A123" s="1"/>
      <c r="B123" s="1"/>
      <c r="C123" s="1"/>
      <c r="D123" s="1"/>
      <c r="E123" s="1"/>
      <c r="F123" s="78"/>
      <c r="G123" s="1"/>
      <c r="H123" s="1"/>
    </row>
    <row r="124" spans="1:8" ht="30" customHeight="1" x14ac:dyDescent="0.25">
      <c r="A124" s="1"/>
      <c r="B124" s="1"/>
      <c r="C124" s="1"/>
      <c r="D124" s="1"/>
      <c r="E124" s="1"/>
      <c r="F124" s="78"/>
      <c r="G124" s="1"/>
      <c r="H124" s="1"/>
    </row>
    <row r="125" spans="1:8" ht="30" customHeight="1" x14ac:dyDescent="0.25">
      <c r="A125" s="1"/>
      <c r="B125" s="1"/>
      <c r="C125" s="1"/>
      <c r="D125" s="1"/>
      <c r="E125" s="1"/>
      <c r="F125" s="78"/>
      <c r="G125" s="1"/>
      <c r="H125" s="1"/>
    </row>
    <row r="126" spans="1:8" ht="30" customHeight="1" x14ac:dyDescent="0.25">
      <c r="A126" s="1"/>
      <c r="B126" s="1"/>
      <c r="C126" s="1"/>
      <c r="D126" s="1"/>
      <c r="E126" s="1"/>
      <c r="F126" s="78"/>
      <c r="G126" s="1"/>
      <c r="H126" s="1"/>
    </row>
    <row r="127" spans="1:8" ht="30" customHeight="1" x14ac:dyDescent="0.25">
      <c r="A127" s="1"/>
      <c r="B127" s="1"/>
      <c r="C127" s="1"/>
      <c r="D127" s="1"/>
      <c r="E127" s="1"/>
      <c r="F127" s="78"/>
      <c r="G127" s="1"/>
      <c r="H127" s="1"/>
    </row>
    <row r="128" spans="1:8" ht="30" customHeight="1" x14ac:dyDescent="0.25">
      <c r="A128" s="1"/>
      <c r="B128" s="1"/>
      <c r="C128" s="1"/>
      <c r="D128" s="1"/>
      <c r="E128" s="1"/>
      <c r="F128" s="78"/>
      <c r="G128" s="1"/>
      <c r="H128" s="1"/>
    </row>
    <row r="129" spans="1:8" ht="30" customHeight="1" x14ac:dyDescent="0.25">
      <c r="A129" s="1"/>
      <c r="B129" s="1"/>
      <c r="C129" s="1"/>
      <c r="D129" s="1"/>
      <c r="E129" s="1"/>
      <c r="F129" s="78"/>
      <c r="G129" s="1"/>
      <c r="H129" s="1"/>
    </row>
    <row r="130" spans="1:8" ht="30" customHeight="1" x14ac:dyDescent="0.25">
      <c r="A130" s="1"/>
      <c r="B130" s="1"/>
      <c r="C130" s="1"/>
      <c r="D130" s="1"/>
      <c r="E130" s="1"/>
      <c r="F130" s="78"/>
      <c r="G130" s="1"/>
      <c r="H130" s="1"/>
    </row>
    <row r="131" spans="1:8" ht="30" customHeight="1" x14ac:dyDescent="0.25">
      <c r="A131" s="1"/>
      <c r="B131" s="1"/>
      <c r="C131" s="1"/>
      <c r="D131" s="1"/>
      <c r="E131" s="1"/>
      <c r="F131" s="78"/>
      <c r="G131" s="1"/>
      <c r="H131" s="1"/>
    </row>
    <row r="132" spans="1:8" ht="30" customHeight="1" x14ac:dyDescent="0.25">
      <c r="A132" s="1"/>
      <c r="B132" s="1"/>
      <c r="C132" s="1"/>
      <c r="D132" s="1"/>
      <c r="E132" s="1"/>
      <c r="F132" s="78"/>
      <c r="G132" s="1"/>
      <c r="H132" s="1"/>
    </row>
    <row r="133" spans="1:8" ht="30" customHeight="1" x14ac:dyDescent="0.25">
      <c r="A133" s="1"/>
      <c r="B133" s="1"/>
      <c r="C133" s="1"/>
      <c r="D133" s="1"/>
      <c r="E133" s="1"/>
      <c r="F133" s="78"/>
      <c r="G133" s="1"/>
      <c r="H133" s="1"/>
    </row>
    <row r="134" spans="1:8" ht="30" customHeight="1" x14ac:dyDescent="0.25">
      <c r="A134" s="1"/>
      <c r="B134" s="1"/>
      <c r="C134" s="1"/>
      <c r="D134" s="1"/>
      <c r="E134" s="1"/>
      <c r="F134" s="78"/>
      <c r="G134" s="1"/>
      <c r="H134" s="1"/>
    </row>
    <row r="135" spans="1:8" ht="30" customHeight="1" x14ac:dyDescent="0.25">
      <c r="A135" s="1"/>
      <c r="B135" s="1"/>
      <c r="C135" s="1"/>
      <c r="D135" s="1"/>
      <c r="E135" s="1"/>
      <c r="F135" s="78"/>
      <c r="G135" s="1"/>
      <c r="H135" s="1"/>
    </row>
    <row r="136" spans="1:8" ht="30" customHeight="1" x14ac:dyDescent="0.25">
      <c r="A136" s="1"/>
      <c r="B136" s="1"/>
      <c r="C136" s="1"/>
      <c r="D136" s="1"/>
      <c r="E136" s="1"/>
      <c r="F136" s="78"/>
      <c r="G136" s="1"/>
      <c r="H136" s="1"/>
    </row>
    <row r="137" spans="1:8" ht="30" customHeight="1" x14ac:dyDescent="0.25">
      <c r="A137" s="1"/>
      <c r="B137" s="1"/>
      <c r="C137" s="1"/>
      <c r="D137" s="1"/>
      <c r="E137" s="1"/>
      <c r="F137" s="78"/>
      <c r="G137" s="1"/>
      <c r="H137" s="1"/>
    </row>
    <row r="138" spans="1:8" ht="30" customHeight="1" x14ac:dyDescent="0.25">
      <c r="A138" s="1"/>
      <c r="B138" s="1"/>
      <c r="C138" s="1"/>
      <c r="D138" s="1"/>
      <c r="E138" s="1"/>
      <c r="F138" s="78"/>
      <c r="G138" s="1"/>
      <c r="H138" s="1"/>
    </row>
    <row r="139" spans="1:8" ht="30" customHeight="1" x14ac:dyDescent="0.25">
      <c r="A139" s="1"/>
      <c r="B139" s="1"/>
      <c r="C139" s="1"/>
      <c r="D139" s="1"/>
      <c r="E139" s="1"/>
      <c r="F139" s="78"/>
      <c r="G139" s="1"/>
      <c r="H139" s="1"/>
    </row>
    <row r="140" spans="1:8" ht="30" customHeight="1" x14ac:dyDescent="0.25">
      <c r="A140" s="1"/>
      <c r="B140" s="1"/>
      <c r="C140" s="1"/>
      <c r="D140" s="1"/>
      <c r="E140" s="1"/>
      <c r="F140" s="78"/>
      <c r="G140" s="1"/>
      <c r="H140" s="1"/>
    </row>
    <row r="141" spans="1:8" ht="30" customHeight="1" x14ac:dyDescent="0.25">
      <c r="A141" s="1"/>
      <c r="B141" s="1"/>
      <c r="C141" s="1"/>
      <c r="D141" s="1"/>
      <c r="E141" s="1"/>
      <c r="F141" s="78"/>
      <c r="G141" s="1"/>
      <c r="H141" s="1"/>
    </row>
    <row r="142" spans="1:8" ht="30" customHeight="1" x14ac:dyDescent="0.25">
      <c r="A142" s="1"/>
      <c r="B142" s="1"/>
      <c r="C142" s="1"/>
      <c r="D142" s="1"/>
      <c r="E142" s="1"/>
      <c r="F142" s="78"/>
      <c r="G142" s="1"/>
      <c r="H142" s="1"/>
    </row>
    <row r="143" spans="1:8" ht="30" customHeight="1" x14ac:dyDescent="0.25">
      <c r="A143" s="1"/>
      <c r="B143" s="1"/>
      <c r="C143" s="1"/>
      <c r="D143" s="1"/>
      <c r="E143" s="1"/>
      <c r="F143" s="78"/>
      <c r="G143" s="1"/>
      <c r="H143" s="1"/>
    </row>
    <row r="144" spans="1:8" ht="30" customHeight="1" x14ac:dyDescent="0.25">
      <c r="A144" s="1"/>
      <c r="B144" s="1"/>
      <c r="C144" s="1"/>
      <c r="D144" s="1"/>
      <c r="E144" s="1"/>
      <c r="F144" s="78"/>
      <c r="G144" s="1"/>
      <c r="H144" s="1"/>
    </row>
    <row r="145" spans="1:8" ht="30" customHeight="1" x14ac:dyDescent="0.25">
      <c r="A145" s="1"/>
      <c r="B145" s="1"/>
      <c r="C145" s="1"/>
      <c r="D145" s="1"/>
      <c r="E145" s="1"/>
      <c r="F145" s="78"/>
      <c r="G145" s="1"/>
      <c r="H145" s="1"/>
    </row>
    <row r="146" spans="1:8" ht="30" customHeight="1" x14ac:dyDescent="0.25">
      <c r="A146" s="1"/>
      <c r="B146" s="1"/>
      <c r="C146" s="1"/>
      <c r="D146" s="1"/>
      <c r="E146" s="1"/>
      <c r="F146" s="78"/>
      <c r="G146" s="1"/>
      <c r="H146" s="1"/>
    </row>
    <row r="147" spans="1:8" ht="30" customHeight="1" x14ac:dyDescent="0.25">
      <c r="A147" s="1"/>
      <c r="B147" s="1"/>
      <c r="C147" s="1"/>
      <c r="D147" s="1"/>
      <c r="E147" s="1"/>
      <c r="F147" s="78"/>
      <c r="G147" s="1"/>
    </row>
    <row r="148" spans="1:8" ht="30" customHeight="1" x14ac:dyDescent="0.25">
      <c r="A148" s="1"/>
      <c r="B148" s="1"/>
      <c r="C148" s="1"/>
      <c r="D148" s="1"/>
      <c r="E148" s="1"/>
      <c r="F148" s="78"/>
      <c r="G148" s="1"/>
    </row>
    <row r="149" spans="1:8" ht="30" customHeight="1" x14ac:dyDescent="0.25">
      <c r="A149" s="1"/>
      <c r="B149" s="1"/>
      <c r="C149" s="1"/>
      <c r="D149" s="1"/>
      <c r="E149" s="1"/>
      <c r="F149" s="78"/>
      <c r="G149" s="1"/>
    </row>
    <row r="150" spans="1:8" ht="30" customHeight="1" x14ac:dyDescent="0.25">
      <c r="A150" s="1"/>
      <c r="B150" s="1"/>
      <c r="C150" s="1"/>
      <c r="D150" s="1"/>
      <c r="E150" s="1"/>
      <c r="F150" s="78"/>
      <c r="G150" s="1"/>
    </row>
    <row r="151" spans="1:8" ht="30" customHeight="1" x14ac:dyDescent="0.25">
      <c r="A151" s="1"/>
      <c r="B151" s="1"/>
      <c r="C151" s="1"/>
      <c r="D151" s="1"/>
      <c r="E151" s="1"/>
      <c r="F151" s="78"/>
      <c r="G151" s="1"/>
    </row>
    <row r="152" spans="1:8" ht="30" customHeight="1" x14ac:dyDescent="0.25">
      <c r="A152" s="1"/>
      <c r="B152" s="1"/>
      <c r="C152" s="1"/>
      <c r="D152" s="1"/>
      <c r="E152" s="1"/>
      <c r="F152" s="78"/>
      <c r="G152" s="1"/>
    </row>
    <row r="153" spans="1:8" ht="30" customHeight="1" x14ac:dyDescent="0.25">
      <c r="A153" s="1"/>
      <c r="B153" s="1"/>
      <c r="C153" s="1"/>
      <c r="D153" s="1"/>
      <c r="E153" s="1"/>
      <c r="F153" s="78"/>
      <c r="G153" s="1"/>
    </row>
    <row r="154" spans="1:8" ht="30" customHeight="1" x14ac:dyDescent="0.25">
      <c r="A154" s="1"/>
      <c r="B154" s="1"/>
      <c r="C154" s="1"/>
      <c r="D154" s="1"/>
      <c r="E154" s="1"/>
      <c r="F154" s="78"/>
      <c r="G154" s="1"/>
    </row>
    <row r="155" spans="1:8" ht="30" customHeight="1" x14ac:dyDescent="0.25">
      <c r="A155" s="1"/>
      <c r="B155" s="1"/>
      <c r="C155" s="1"/>
      <c r="D155" s="1"/>
      <c r="E155" s="1"/>
      <c r="F155" s="78"/>
      <c r="G155" s="1"/>
    </row>
    <row r="156" spans="1:8" ht="30" customHeight="1" x14ac:dyDescent="0.25">
      <c r="A156" s="1"/>
      <c r="B156" s="1"/>
      <c r="C156" s="1"/>
      <c r="D156" s="1"/>
      <c r="E156" s="1"/>
      <c r="F156" s="78"/>
      <c r="G156" s="1"/>
    </row>
    <row r="157" spans="1:8" ht="30" customHeight="1" x14ac:dyDescent="0.25">
      <c r="A157" s="1"/>
      <c r="B157" s="1"/>
      <c r="C157" s="1"/>
      <c r="D157" s="1"/>
      <c r="E157" s="1"/>
      <c r="F157" s="78"/>
      <c r="G157" s="1"/>
    </row>
    <row r="158" spans="1:8" ht="30" customHeight="1" x14ac:dyDescent="0.25">
      <c r="A158" s="1"/>
      <c r="B158" s="1"/>
      <c r="C158" s="1"/>
      <c r="D158" s="1"/>
      <c r="E158" s="1"/>
      <c r="F158" s="78"/>
      <c r="G158" s="1"/>
    </row>
    <row r="159" spans="1:8" ht="30" customHeight="1" x14ac:dyDescent="0.25">
      <c r="A159" s="1"/>
      <c r="B159" s="1"/>
      <c r="C159" s="1"/>
      <c r="D159" s="1"/>
      <c r="E159" s="1"/>
      <c r="F159" s="78"/>
      <c r="G159" s="1"/>
    </row>
    <row r="160" spans="1:8" ht="30" customHeight="1" x14ac:dyDescent="0.25">
      <c r="A160" s="1"/>
      <c r="B160" s="1"/>
      <c r="C160" s="1"/>
      <c r="D160" s="1"/>
      <c r="E160" s="1"/>
      <c r="F160" s="78"/>
      <c r="G160" s="1"/>
    </row>
    <row r="161" spans="1:7" ht="30" customHeight="1" x14ac:dyDescent="0.25">
      <c r="A161" s="1"/>
      <c r="B161" s="1"/>
      <c r="C161" s="1"/>
      <c r="D161" s="1"/>
      <c r="E161" s="1"/>
      <c r="F161" s="78"/>
      <c r="G161" s="1"/>
    </row>
    <row r="162" spans="1:7" ht="30" customHeight="1" x14ac:dyDescent="0.25">
      <c r="A162" s="1"/>
      <c r="B162" s="1"/>
      <c r="C162" s="1"/>
      <c r="D162" s="1"/>
      <c r="E162" s="1"/>
      <c r="F162" s="78"/>
      <c r="G162" s="1"/>
    </row>
    <row r="163" spans="1:7" ht="30" customHeight="1" x14ac:dyDescent="0.25">
      <c r="A163" s="1"/>
      <c r="B163" s="1"/>
      <c r="C163" s="1"/>
      <c r="D163" s="1"/>
      <c r="E163" s="1"/>
      <c r="F163" s="78"/>
      <c r="G163" s="1"/>
    </row>
    <row r="164" spans="1:7" ht="30" customHeight="1" x14ac:dyDescent="0.25">
      <c r="A164" s="1"/>
      <c r="B164" s="1"/>
      <c r="C164" s="1"/>
      <c r="D164" s="1"/>
      <c r="E164" s="1"/>
      <c r="F164" s="78"/>
      <c r="G164" s="1"/>
    </row>
    <row r="165" spans="1:7" ht="30" customHeight="1" x14ac:dyDescent="0.25">
      <c r="A165" s="1"/>
      <c r="B165" s="1"/>
      <c r="C165" s="1"/>
      <c r="D165" s="1"/>
      <c r="E165" s="1"/>
      <c r="F165" s="78"/>
      <c r="G165" s="1"/>
    </row>
    <row r="166" spans="1:7" ht="30" customHeight="1" x14ac:dyDescent="0.25">
      <c r="A166" s="1"/>
      <c r="B166" s="1"/>
      <c r="C166" s="1"/>
      <c r="D166" s="1"/>
      <c r="E166" s="1"/>
      <c r="F166" s="78"/>
      <c r="G166" s="1"/>
    </row>
    <row r="167" spans="1:7" ht="30" customHeight="1" x14ac:dyDescent="0.25">
      <c r="A167" s="1"/>
      <c r="B167" s="1"/>
      <c r="C167" s="1"/>
      <c r="D167" s="1"/>
      <c r="E167" s="1"/>
      <c r="F167" s="78"/>
      <c r="G167" s="1"/>
    </row>
    <row r="168" spans="1:7" ht="30" customHeight="1" x14ac:dyDescent="0.25">
      <c r="A168" s="1"/>
      <c r="B168" s="1"/>
      <c r="C168" s="1"/>
      <c r="D168" s="1"/>
      <c r="E168" s="1"/>
      <c r="F168" s="78"/>
      <c r="G168" s="1"/>
    </row>
    <row r="169" spans="1:7" ht="30" customHeight="1" x14ac:dyDescent="0.25">
      <c r="A169" s="1"/>
      <c r="B169" s="1"/>
      <c r="C169" s="1"/>
      <c r="D169" s="1"/>
      <c r="E169" s="1"/>
      <c r="F169" s="78"/>
      <c r="G169" s="1"/>
    </row>
    <row r="170" spans="1:7" ht="30" customHeight="1" x14ac:dyDescent="0.25">
      <c r="A170" s="1"/>
      <c r="B170" s="1"/>
      <c r="C170" s="1"/>
      <c r="D170" s="1"/>
      <c r="E170" s="1"/>
      <c r="F170" s="78"/>
      <c r="G170" s="1"/>
    </row>
    <row r="171" spans="1:7" ht="30" customHeight="1" x14ac:dyDescent="0.25">
      <c r="A171" s="1"/>
      <c r="B171" s="1"/>
      <c r="C171" s="1"/>
      <c r="D171" s="1"/>
      <c r="E171" s="1"/>
      <c r="F171" s="78"/>
      <c r="G171" s="1"/>
    </row>
    <row r="172" spans="1:7" ht="30" customHeight="1" x14ac:dyDescent="0.25">
      <c r="A172" s="1"/>
      <c r="B172" s="1"/>
      <c r="C172" s="1"/>
      <c r="D172" s="1"/>
      <c r="E172" s="1"/>
      <c r="F172" s="78"/>
      <c r="G172" s="1"/>
    </row>
    <row r="173" spans="1:7" ht="30" customHeight="1" x14ac:dyDescent="0.25">
      <c r="A173" s="1"/>
      <c r="B173" s="1"/>
      <c r="C173" s="1"/>
      <c r="D173" s="1"/>
      <c r="E173" s="1"/>
      <c r="F173" s="78"/>
      <c r="G173" s="1"/>
    </row>
    <row r="174" spans="1:7" ht="30" customHeight="1" x14ac:dyDescent="0.25">
      <c r="A174" s="1"/>
      <c r="B174" s="1"/>
      <c r="C174" s="1"/>
      <c r="D174" s="1"/>
      <c r="E174" s="1"/>
      <c r="F174" s="78"/>
      <c r="G174" s="1"/>
    </row>
    <row r="175" spans="1:7" ht="30" customHeight="1" x14ac:dyDescent="0.25">
      <c r="A175" s="1"/>
      <c r="B175" s="1"/>
      <c r="C175" s="1"/>
      <c r="D175" s="1"/>
      <c r="E175" s="1"/>
      <c r="F175" s="78"/>
      <c r="G175" s="1"/>
    </row>
    <row r="176" spans="1:7" ht="30" customHeight="1" x14ac:dyDescent="0.25">
      <c r="A176" s="1"/>
      <c r="B176" s="1"/>
      <c r="C176" s="1"/>
      <c r="D176" s="1"/>
      <c r="E176" s="1"/>
      <c r="F176" s="78"/>
      <c r="G176" s="1"/>
    </row>
    <row r="177" spans="1:7" ht="30" customHeight="1" x14ac:dyDescent="0.25">
      <c r="A177" s="1"/>
      <c r="B177" s="1"/>
      <c r="C177" s="1"/>
      <c r="D177" s="1"/>
      <c r="E177" s="1"/>
      <c r="F177" s="78"/>
      <c r="G177" s="1"/>
    </row>
    <row r="178" spans="1:7" ht="30" customHeight="1" x14ac:dyDescent="0.25">
      <c r="A178" s="1"/>
      <c r="B178" s="1"/>
      <c r="C178" s="1"/>
      <c r="D178" s="1"/>
      <c r="E178" s="1"/>
      <c r="F178" s="78"/>
      <c r="G178" s="1"/>
    </row>
    <row r="179" spans="1:7" ht="30" customHeight="1" x14ac:dyDescent="0.25">
      <c r="A179" s="1"/>
      <c r="B179" s="1"/>
      <c r="C179" s="1"/>
      <c r="D179" s="1"/>
      <c r="E179" s="1"/>
      <c r="F179" s="78"/>
      <c r="G179" s="1"/>
    </row>
    <row r="180" spans="1:7" ht="30" customHeight="1" x14ac:dyDescent="0.25">
      <c r="A180" s="1"/>
      <c r="B180" s="1"/>
      <c r="C180" s="1"/>
      <c r="D180" s="1"/>
      <c r="E180" s="1"/>
      <c r="F180" s="78"/>
      <c r="G180" s="1"/>
    </row>
    <row r="181" spans="1:7" ht="30" customHeight="1" x14ac:dyDescent="0.25">
      <c r="A181" s="1"/>
      <c r="B181" s="1"/>
      <c r="C181" s="1"/>
      <c r="D181" s="1"/>
      <c r="E181" s="1"/>
      <c r="F181" s="78"/>
      <c r="G181" s="1"/>
    </row>
    <row r="182" spans="1:7" ht="30" customHeight="1" x14ac:dyDescent="0.25">
      <c r="A182" s="1"/>
      <c r="B182" s="1"/>
      <c r="C182" s="1"/>
      <c r="D182" s="1"/>
      <c r="E182" s="1"/>
      <c r="F182" s="78"/>
      <c r="G182" s="1"/>
    </row>
    <row r="183" spans="1:7" ht="30" customHeight="1" x14ac:dyDescent="0.25">
      <c r="A183" s="1"/>
      <c r="B183" s="1"/>
      <c r="C183" s="1"/>
      <c r="D183" s="1"/>
      <c r="E183" s="1"/>
      <c r="F183" s="78"/>
      <c r="G183" s="1"/>
    </row>
    <row r="184" spans="1:7" ht="30" customHeight="1" x14ac:dyDescent="0.25">
      <c r="A184" s="1"/>
      <c r="B184" s="1"/>
      <c r="C184" s="1"/>
      <c r="D184" s="1"/>
      <c r="E184" s="1"/>
      <c r="F184" s="78"/>
      <c r="G184" s="1"/>
    </row>
    <row r="185" spans="1:7" ht="30" customHeight="1" x14ac:dyDescent="0.25">
      <c r="A185" s="1"/>
      <c r="B185" s="1"/>
      <c r="C185" s="1"/>
      <c r="D185" s="1"/>
      <c r="E185" s="1"/>
      <c r="F185" s="78"/>
      <c r="G185" s="1"/>
    </row>
    <row r="186" spans="1:7" ht="30" customHeight="1" x14ac:dyDescent="0.25">
      <c r="A186" s="1"/>
      <c r="B186" s="1"/>
      <c r="C186" s="1"/>
      <c r="D186" s="1"/>
      <c r="E186" s="1"/>
      <c r="F186" s="78"/>
      <c r="G186" s="1"/>
    </row>
    <row r="187" spans="1:7" ht="30" customHeight="1" x14ac:dyDescent="0.25">
      <c r="A187" s="1"/>
      <c r="B187" s="1"/>
      <c r="C187" s="1"/>
      <c r="D187" s="1"/>
      <c r="E187" s="1"/>
      <c r="F187" s="78"/>
      <c r="G187" s="1"/>
    </row>
    <row r="188" spans="1:7" ht="30" customHeight="1" x14ac:dyDescent="0.25">
      <c r="A188" s="1"/>
      <c r="B188" s="1"/>
      <c r="C188" s="1"/>
      <c r="D188" s="1"/>
      <c r="E188" s="1"/>
      <c r="F188" s="78"/>
      <c r="G188" s="1"/>
    </row>
    <row r="189" spans="1:7" ht="30" customHeight="1" x14ac:dyDescent="0.25">
      <c r="A189" s="1"/>
      <c r="B189" s="1"/>
      <c r="C189" s="1"/>
      <c r="D189" s="1"/>
      <c r="E189" s="1"/>
      <c r="F189" s="78"/>
      <c r="G189" s="1"/>
    </row>
    <row r="190" spans="1:7" ht="30" customHeight="1" x14ac:dyDescent="0.25">
      <c r="A190" s="1"/>
      <c r="B190" s="1"/>
      <c r="C190" s="1"/>
      <c r="D190" s="1"/>
      <c r="E190" s="1"/>
      <c r="F190" s="78"/>
      <c r="G190" s="1"/>
    </row>
    <row r="191" spans="1:7" ht="30" customHeight="1" x14ac:dyDescent="0.25">
      <c r="A191" s="1"/>
      <c r="B191" s="1"/>
      <c r="C191" s="1"/>
      <c r="D191" s="1"/>
      <c r="E191" s="1"/>
      <c r="F191" s="78"/>
      <c r="G191" s="1"/>
    </row>
    <row r="192" spans="1:7" ht="30" customHeight="1" x14ac:dyDescent="0.25">
      <c r="A192" s="1"/>
      <c r="B192" s="1"/>
      <c r="C192" s="1"/>
      <c r="D192" s="1"/>
      <c r="E192" s="1"/>
      <c r="F192" s="78"/>
      <c r="G192" s="1"/>
    </row>
    <row r="193" spans="1:7" ht="30" customHeight="1" x14ac:dyDescent="0.25">
      <c r="A193" s="1"/>
      <c r="B193" s="1"/>
      <c r="C193" s="1"/>
      <c r="D193" s="1"/>
      <c r="E193" s="1"/>
      <c r="F193" s="78"/>
      <c r="G193" s="1"/>
    </row>
    <row r="194" spans="1:7" ht="30" customHeight="1" x14ac:dyDescent="0.25">
      <c r="A194" s="1"/>
      <c r="B194" s="1"/>
      <c r="C194" s="1"/>
      <c r="D194" s="1"/>
      <c r="E194" s="1"/>
      <c r="F194" s="78"/>
      <c r="G194" s="1"/>
    </row>
    <row r="195" spans="1:7" ht="30" customHeight="1" x14ac:dyDescent="0.25">
      <c r="A195" s="1"/>
      <c r="B195" s="1"/>
      <c r="C195" s="1"/>
      <c r="D195" s="1"/>
      <c r="E195" s="1"/>
      <c r="F195" s="78"/>
      <c r="G195" s="1"/>
    </row>
    <row r="196" spans="1:7" ht="30" customHeight="1" x14ac:dyDescent="0.25">
      <c r="A196" s="1"/>
      <c r="B196" s="1"/>
      <c r="C196" s="1"/>
      <c r="D196" s="1"/>
      <c r="E196" s="1"/>
      <c r="F196" s="78"/>
      <c r="G196" s="1"/>
    </row>
    <row r="197" spans="1:7" ht="30" customHeight="1" x14ac:dyDescent="0.25">
      <c r="A197" s="1"/>
      <c r="B197" s="1"/>
      <c r="C197" s="1"/>
      <c r="D197" s="1"/>
      <c r="E197" s="1"/>
      <c r="F197" s="78"/>
      <c r="G197" s="1"/>
    </row>
    <row r="198" spans="1:7" ht="30" customHeight="1" x14ac:dyDescent="0.25">
      <c r="A198" s="1"/>
      <c r="B198" s="1"/>
      <c r="C198" s="1"/>
      <c r="D198" s="1"/>
      <c r="E198" s="1"/>
      <c r="F198" s="78"/>
      <c r="G198" s="1"/>
    </row>
    <row r="199" spans="1:7" ht="30" customHeight="1" x14ac:dyDescent="0.25">
      <c r="A199" s="1"/>
      <c r="B199" s="1"/>
      <c r="C199" s="1"/>
      <c r="D199" s="1"/>
      <c r="E199" s="1"/>
      <c r="F199" s="78"/>
      <c r="G199" s="1"/>
    </row>
    <row r="200" spans="1:7" ht="30" customHeight="1" x14ac:dyDescent="0.25">
      <c r="A200" s="1"/>
      <c r="B200" s="1"/>
      <c r="C200" s="1"/>
      <c r="D200" s="1"/>
      <c r="E200" s="1"/>
      <c r="F200" s="78"/>
      <c r="G200" s="1"/>
    </row>
    <row r="201" spans="1:7" ht="30" customHeight="1" x14ac:dyDescent="0.25">
      <c r="A201" s="1"/>
      <c r="B201" s="1"/>
      <c r="C201" s="1"/>
      <c r="D201" s="1"/>
      <c r="E201" s="1"/>
      <c r="F201" s="78"/>
      <c r="G201" s="1"/>
    </row>
    <row r="202" spans="1:7" ht="30" customHeight="1" x14ac:dyDescent="0.25">
      <c r="A202" s="1"/>
      <c r="B202" s="1"/>
      <c r="C202" s="1"/>
      <c r="D202" s="1"/>
      <c r="E202" s="1"/>
      <c r="F202" s="78"/>
      <c r="G202" s="1"/>
    </row>
    <row r="203" spans="1:7" ht="30" customHeight="1" x14ac:dyDescent="0.25">
      <c r="A203" s="1"/>
      <c r="B203" s="1"/>
      <c r="C203" s="1"/>
      <c r="D203" s="1"/>
      <c r="E203" s="1"/>
      <c r="F203" s="78"/>
      <c r="G203" s="1"/>
    </row>
    <row r="204" spans="1:7" ht="30" customHeight="1" x14ac:dyDescent="0.25">
      <c r="A204" s="1"/>
      <c r="B204" s="1"/>
      <c r="C204" s="1"/>
      <c r="D204" s="1"/>
      <c r="E204" s="1"/>
      <c r="F204" s="78"/>
      <c r="G204" s="1"/>
    </row>
    <row r="205" spans="1:7" ht="30" customHeight="1" x14ac:dyDescent="0.25">
      <c r="A205" s="1"/>
      <c r="B205" s="1"/>
      <c r="C205" s="1"/>
      <c r="D205" s="1"/>
      <c r="E205" s="1"/>
      <c r="F205" s="78"/>
      <c r="G205" s="1"/>
    </row>
    <row r="206" spans="1:7" ht="30" customHeight="1" x14ac:dyDescent="0.25">
      <c r="A206" s="1"/>
      <c r="B206" s="1"/>
      <c r="C206" s="1"/>
      <c r="D206" s="1"/>
      <c r="E206" s="1"/>
      <c r="F206" s="78"/>
      <c r="G206" s="1"/>
    </row>
    <row r="207" spans="1:7" ht="30" customHeight="1" x14ac:dyDescent="0.25">
      <c r="A207" s="1"/>
      <c r="B207" s="1"/>
      <c r="C207" s="1"/>
      <c r="D207" s="1"/>
      <c r="E207" s="1"/>
      <c r="F207" s="78"/>
      <c r="G207" s="1"/>
    </row>
    <row r="208" spans="1:7" ht="30" customHeight="1" x14ac:dyDescent="0.25">
      <c r="A208" s="1"/>
      <c r="B208" s="1"/>
      <c r="C208" s="1"/>
      <c r="D208" s="1"/>
      <c r="E208" s="1"/>
      <c r="F208" s="78"/>
      <c r="G208" s="1"/>
    </row>
    <row r="209" spans="1:7" ht="30" customHeight="1" x14ac:dyDescent="0.25">
      <c r="A209" s="1"/>
      <c r="B209" s="1"/>
      <c r="C209" s="1"/>
      <c r="D209" s="1"/>
      <c r="E209" s="1"/>
      <c r="F209" s="78"/>
      <c r="G209" s="1"/>
    </row>
    <row r="210" spans="1:7" ht="30" customHeight="1" x14ac:dyDescent="0.25">
      <c r="A210" s="1"/>
      <c r="B210" s="1"/>
      <c r="C210" s="1"/>
      <c r="D210" s="1"/>
      <c r="E210" s="1"/>
      <c r="F210" s="78"/>
      <c r="G210" s="1"/>
    </row>
    <row r="211" spans="1:7" ht="30" customHeight="1" x14ac:dyDescent="0.25">
      <c r="A211" s="1"/>
      <c r="B211" s="1"/>
      <c r="C211" s="1"/>
      <c r="D211" s="1"/>
      <c r="E211" s="1"/>
      <c r="F211" s="78"/>
      <c r="G211" s="1"/>
    </row>
    <row r="212" spans="1:7" ht="30" customHeight="1" x14ac:dyDescent="0.25">
      <c r="A212" s="1"/>
      <c r="B212" s="1"/>
      <c r="C212" s="1"/>
      <c r="D212" s="1"/>
      <c r="E212" s="1"/>
      <c r="F212" s="78"/>
      <c r="G212" s="1"/>
    </row>
    <row r="213" spans="1:7" ht="30" customHeight="1" x14ac:dyDescent="0.25">
      <c r="A213" s="1"/>
      <c r="B213" s="1"/>
      <c r="C213" s="1"/>
      <c r="D213" s="1"/>
      <c r="E213" s="1"/>
      <c r="F213" s="78"/>
      <c r="G213" s="1"/>
    </row>
    <row r="214" spans="1:7" ht="30" customHeight="1" x14ac:dyDescent="0.25">
      <c r="A214" s="1"/>
      <c r="B214" s="1"/>
      <c r="C214" s="1"/>
      <c r="D214" s="1"/>
      <c r="E214" s="1"/>
      <c r="F214" s="78"/>
      <c r="G214" s="1"/>
    </row>
    <row r="215" spans="1:7" ht="30" customHeight="1" x14ac:dyDescent="0.25">
      <c r="A215" s="1"/>
      <c r="B215" s="1"/>
      <c r="C215" s="1"/>
      <c r="D215" s="1"/>
      <c r="E215" s="1"/>
      <c r="F215" s="78"/>
      <c r="G215" s="1"/>
    </row>
    <row r="216" spans="1:7" ht="30" customHeight="1" x14ac:dyDescent="0.25">
      <c r="A216" s="1"/>
      <c r="B216" s="1"/>
      <c r="C216" s="1"/>
      <c r="D216" s="1"/>
      <c r="E216" s="1"/>
      <c r="F216" s="78"/>
      <c r="G216" s="1"/>
    </row>
    <row r="217" spans="1:7" ht="30" customHeight="1" x14ac:dyDescent="0.25">
      <c r="A217" s="1"/>
      <c r="B217" s="1"/>
      <c r="C217" s="1"/>
      <c r="D217" s="1"/>
      <c r="E217" s="1"/>
      <c r="F217" s="78"/>
      <c r="G217" s="1"/>
    </row>
    <row r="218" spans="1:7" ht="30" customHeight="1" x14ac:dyDescent="0.25">
      <c r="A218" s="1"/>
      <c r="B218" s="1"/>
      <c r="C218" s="1"/>
      <c r="D218" s="1"/>
      <c r="E218" s="1"/>
      <c r="F218" s="78"/>
      <c r="G218" s="1"/>
    </row>
    <row r="219" spans="1:7" ht="30" customHeight="1" x14ac:dyDescent="0.25">
      <c r="A219" s="1"/>
      <c r="B219" s="1"/>
      <c r="C219" s="1"/>
      <c r="D219" s="1"/>
      <c r="E219" s="1"/>
      <c r="F219" s="78"/>
      <c r="G219" s="1"/>
    </row>
    <row r="220" spans="1:7" ht="30" customHeight="1" x14ac:dyDescent="0.25">
      <c r="A220" s="1"/>
      <c r="B220" s="1"/>
      <c r="C220" s="1"/>
      <c r="D220" s="1"/>
      <c r="E220" s="1"/>
      <c r="F220" s="78"/>
      <c r="G220" s="1"/>
    </row>
    <row r="221" spans="1:7" ht="30" customHeight="1" x14ac:dyDescent="0.25">
      <c r="A221" s="1"/>
      <c r="B221" s="1"/>
      <c r="C221" s="1"/>
      <c r="D221" s="1"/>
      <c r="E221" s="1"/>
      <c r="F221" s="78"/>
      <c r="G221" s="1"/>
    </row>
    <row r="222" spans="1:7" ht="30" customHeight="1" x14ac:dyDescent="0.25">
      <c r="A222" s="1"/>
      <c r="B222" s="1"/>
      <c r="C222" s="1"/>
      <c r="D222" s="1"/>
      <c r="E222" s="1"/>
      <c r="F222" s="78"/>
      <c r="G222" s="1"/>
    </row>
    <row r="223" spans="1:7" ht="30" customHeight="1" x14ac:dyDescent="0.25">
      <c r="A223" s="1"/>
      <c r="B223" s="1"/>
      <c r="C223" s="1"/>
      <c r="D223" s="1"/>
      <c r="E223" s="1"/>
      <c r="F223" s="78"/>
      <c r="G223" s="1"/>
    </row>
    <row r="224" spans="1:7" ht="30" customHeight="1" x14ac:dyDescent="0.25">
      <c r="A224" s="1"/>
      <c r="B224" s="1"/>
      <c r="C224" s="1"/>
      <c r="D224" s="1"/>
      <c r="E224" s="1"/>
      <c r="F224" s="78"/>
      <c r="G224" s="1"/>
    </row>
    <row r="225" spans="1:7" ht="30" customHeight="1" x14ac:dyDescent="0.25">
      <c r="A225" s="1"/>
      <c r="B225" s="1"/>
      <c r="C225" s="1"/>
      <c r="D225" s="1"/>
      <c r="E225" s="1"/>
      <c r="F225" s="78"/>
      <c r="G225" s="1"/>
    </row>
    <row r="226" spans="1:7" ht="30" customHeight="1" x14ac:dyDescent="0.25">
      <c r="A226" s="1"/>
      <c r="B226" s="1"/>
      <c r="C226" s="1"/>
      <c r="D226" s="1"/>
      <c r="E226" s="1"/>
      <c r="F226" s="78"/>
      <c r="G226" s="1"/>
    </row>
    <row r="227" spans="1:7" ht="30" customHeight="1" x14ac:dyDescent="0.25">
      <c r="A227" s="1"/>
      <c r="B227" s="1"/>
      <c r="C227" s="1"/>
      <c r="D227" s="1"/>
      <c r="E227" s="1"/>
      <c r="F227" s="78"/>
      <c r="G227" s="1"/>
    </row>
    <row r="228" spans="1:7" ht="30" customHeight="1" x14ac:dyDescent="0.25">
      <c r="A228" s="1"/>
      <c r="B228" s="1"/>
      <c r="C228" s="1"/>
      <c r="D228" s="1"/>
      <c r="E228" s="1"/>
      <c r="F228" s="78"/>
      <c r="G228" s="1"/>
    </row>
    <row r="229" spans="1:7" ht="30" customHeight="1" x14ac:dyDescent="0.25">
      <c r="A229" s="1"/>
      <c r="B229" s="1"/>
      <c r="C229" s="1"/>
      <c r="D229" s="1"/>
      <c r="E229" s="1"/>
      <c r="F229" s="78"/>
      <c r="G229" s="1"/>
    </row>
    <row r="230" spans="1:7" ht="30" customHeight="1" x14ac:dyDescent="0.25">
      <c r="A230" s="1"/>
      <c r="B230" s="1"/>
      <c r="C230" s="1"/>
      <c r="D230" s="1"/>
      <c r="E230" s="1"/>
      <c r="F230" s="78"/>
      <c r="G230" s="1"/>
    </row>
    <row r="231" spans="1:7" ht="30" customHeight="1" x14ac:dyDescent="0.25">
      <c r="A231" s="1"/>
      <c r="B231" s="1"/>
      <c r="C231" s="1"/>
      <c r="D231" s="1"/>
      <c r="E231" s="1"/>
      <c r="F231" s="78"/>
      <c r="G231" s="1"/>
    </row>
    <row r="232" spans="1:7" ht="30" customHeight="1" x14ac:dyDescent="0.25">
      <c r="A232" s="1"/>
      <c r="B232" s="1"/>
      <c r="C232" s="1"/>
      <c r="D232" s="1"/>
      <c r="E232" s="1"/>
      <c r="F232" s="78"/>
      <c r="G232" s="1"/>
    </row>
    <row r="233" spans="1:7" ht="30" customHeight="1" x14ac:dyDescent="0.25">
      <c r="A233" s="1"/>
      <c r="B233" s="1"/>
      <c r="C233" s="1"/>
      <c r="D233" s="1"/>
      <c r="E233" s="1"/>
      <c r="F233" s="78"/>
      <c r="G233" s="1"/>
    </row>
    <row r="234" spans="1:7" ht="30" customHeight="1" x14ac:dyDescent="0.25">
      <c r="A234" s="1"/>
      <c r="B234" s="1"/>
      <c r="C234" s="1"/>
      <c r="D234" s="1"/>
      <c r="E234" s="1"/>
      <c r="F234" s="78"/>
      <c r="G234" s="1"/>
    </row>
    <row r="235" spans="1:7" ht="30" customHeight="1" x14ac:dyDescent="0.25">
      <c r="A235" s="1"/>
      <c r="B235" s="1"/>
      <c r="C235" s="1"/>
      <c r="D235" s="1"/>
      <c r="E235" s="1"/>
      <c r="F235" s="78"/>
      <c r="G235" s="1"/>
    </row>
    <row r="236" spans="1:7" ht="30" customHeight="1" x14ac:dyDescent="0.25">
      <c r="A236" s="1"/>
      <c r="B236" s="1"/>
      <c r="C236" s="1"/>
      <c r="D236" s="1"/>
      <c r="E236" s="1"/>
      <c r="F236" s="78"/>
      <c r="G236" s="1"/>
    </row>
    <row r="237" spans="1:7" ht="30" customHeight="1" x14ac:dyDescent="0.25">
      <c r="A237" s="1"/>
      <c r="B237" s="1"/>
      <c r="C237" s="1"/>
      <c r="D237" s="1"/>
      <c r="E237" s="1"/>
      <c r="F237" s="78"/>
      <c r="G237" s="1"/>
    </row>
    <row r="238" spans="1:7" ht="30" customHeight="1" x14ac:dyDescent="0.25">
      <c r="A238" s="1"/>
      <c r="B238" s="1"/>
      <c r="C238" s="1"/>
      <c r="D238" s="1"/>
      <c r="E238" s="1"/>
      <c r="F238" s="78"/>
      <c r="G238" s="1"/>
    </row>
    <row r="239" spans="1:7" ht="30" customHeight="1" x14ac:dyDescent="0.25">
      <c r="A239" s="1"/>
      <c r="B239" s="1"/>
      <c r="C239" s="1"/>
      <c r="D239" s="1"/>
      <c r="E239" s="1"/>
      <c r="F239" s="78"/>
      <c r="G239" s="1"/>
    </row>
    <row r="240" spans="1:7" ht="30" customHeight="1" x14ac:dyDescent="0.25">
      <c r="A240" s="1"/>
      <c r="B240" s="1"/>
      <c r="C240" s="1"/>
      <c r="D240" s="1"/>
      <c r="E240" s="1"/>
      <c r="F240" s="78"/>
      <c r="G240" s="1"/>
    </row>
    <row r="241" spans="1:7" ht="30" customHeight="1" x14ac:dyDescent="0.25">
      <c r="A241" s="1"/>
      <c r="B241" s="1"/>
      <c r="C241" s="1"/>
      <c r="D241" s="1"/>
      <c r="E241" s="1"/>
      <c r="F241" s="78"/>
      <c r="G241" s="1"/>
    </row>
    <row r="242" spans="1:7" ht="30" customHeight="1" x14ac:dyDescent="0.25">
      <c r="A242" s="1"/>
      <c r="B242" s="1"/>
      <c r="C242" s="1"/>
      <c r="D242" s="1"/>
      <c r="E242" s="1"/>
      <c r="F242" s="78"/>
      <c r="G242" s="1"/>
    </row>
    <row r="243" spans="1:7" ht="30" customHeight="1" x14ac:dyDescent="0.25">
      <c r="A243" s="1"/>
      <c r="B243" s="1"/>
      <c r="C243" s="1"/>
      <c r="D243" s="1"/>
      <c r="E243" s="1"/>
      <c r="F243" s="78"/>
      <c r="G243" s="1"/>
    </row>
    <row r="244" spans="1:7" ht="30" customHeight="1" x14ac:dyDescent="0.25">
      <c r="A244" s="1"/>
      <c r="B244" s="1"/>
      <c r="C244" s="1"/>
      <c r="D244" s="1"/>
      <c r="E244" s="1"/>
      <c r="F244" s="78"/>
      <c r="G244" s="1"/>
    </row>
    <row r="245" spans="1:7" ht="30" customHeight="1" x14ac:dyDescent="0.25">
      <c r="A245" s="1"/>
      <c r="B245" s="1"/>
      <c r="C245" s="1"/>
      <c r="D245" s="1"/>
      <c r="E245" s="1"/>
      <c r="F245" s="78"/>
      <c r="G245" s="1"/>
    </row>
    <row r="246" spans="1:7" ht="30" customHeight="1" x14ac:dyDescent="0.25">
      <c r="A246" s="1"/>
      <c r="B246" s="1"/>
      <c r="C246" s="1"/>
      <c r="D246" s="1"/>
      <c r="E246" s="1"/>
      <c r="F246" s="78"/>
      <c r="G246" s="1"/>
    </row>
    <row r="247" spans="1:7" ht="30" customHeight="1" x14ac:dyDescent="0.25">
      <c r="A247" s="1"/>
      <c r="B247" s="1"/>
      <c r="C247" s="1"/>
      <c r="D247" s="1"/>
      <c r="E247" s="1"/>
      <c r="F247" s="78"/>
      <c r="G247" s="1"/>
    </row>
    <row r="248" spans="1:7" ht="30" customHeight="1" x14ac:dyDescent="0.25">
      <c r="A248" s="1"/>
      <c r="B248" s="1"/>
      <c r="C248" s="1"/>
      <c r="D248" s="1"/>
      <c r="E248" s="1"/>
      <c r="F248" s="78"/>
      <c r="G248" s="1"/>
    </row>
    <row r="249" spans="1:7" ht="30" customHeight="1" x14ac:dyDescent="0.25">
      <c r="A249" s="1"/>
      <c r="B249" s="1"/>
      <c r="C249" s="1"/>
      <c r="D249" s="1"/>
      <c r="E249" s="1"/>
      <c r="F249" s="78"/>
      <c r="G249" s="1"/>
    </row>
    <row r="250" spans="1:7" ht="30" customHeight="1" x14ac:dyDescent="0.25">
      <c r="A250" s="1"/>
      <c r="B250" s="1"/>
      <c r="C250" s="1"/>
      <c r="D250" s="1"/>
      <c r="E250" s="1"/>
      <c r="F250" s="78"/>
      <c r="G250" s="1"/>
    </row>
    <row r="251" spans="1:7" ht="30" customHeight="1" x14ac:dyDescent="0.25">
      <c r="A251" s="1"/>
      <c r="B251" s="1"/>
      <c r="C251" s="1"/>
      <c r="D251" s="1"/>
      <c r="E251" s="1"/>
      <c r="F251" s="78"/>
      <c r="G251" s="1"/>
    </row>
    <row r="252" spans="1:7" ht="30" customHeight="1" x14ac:dyDescent="0.25">
      <c r="A252" s="1"/>
      <c r="B252" s="1"/>
      <c r="C252" s="1"/>
      <c r="D252" s="1"/>
      <c r="E252" s="1"/>
      <c r="F252" s="78"/>
      <c r="G252" s="1"/>
    </row>
    <row r="253" spans="1:7" ht="30" customHeight="1" x14ac:dyDescent="0.25">
      <c r="A253" s="1"/>
      <c r="B253" s="1"/>
      <c r="C253" s="1"/>
      <c r="D253" s="1"/>
      <c r="E253" s="1"/>
      <c r="F253" s="78"/>
      <c r="G253" s="1"/>
    </row>
    <row r="254" spans="1:7" ht="30" customHeight="1" x14ac:dyDescent="0.25">
      <c r="A254" s="1"/>
      <c r="B254" s="1"/>
      <c r="C254" s="1"/>
      <c r="D254" s="1"/>
      <c r="E254" s="1"/>
      <c r="F254" s="78"/>
      <c r="G254" s="1"/>
    </row>
    <row r="255" spans="1:7" ht="30" customHeight="1" x14ac:dyDescent="0.25">
      <c r="A255" s="1"/>
      <c r="B255" s="1"/>
      <c r="C255" s="1"/>
      <c r="D255" s="1"/>
      <c r="E255" s="1"/>
      <c r="F255" s="78"/>
      <c r="G255" s="1"/>
    </row>
    <row r="256" spans="1:7" ht="30" customHeight="1" x14ac:dyDescent="0.25">
      <c r="A256" s="1"/>
      <c r="B256" s="1"/>
      <c r="C256" s="1"/>
      <c r="D256" s="1"/>
      <c r="E256" s="1"/>
      <c r="F256" s="78"/>
      <c r="G256" s="1"/>
    </row>
    <row r="257" spans="1:7" ht="30" customHeight="1" x14ac:dyDescent="0.25">
      <c r="A257" s="1"/>
      <c r="B257" s="1"/>
      <c r="C257" s="1"/>
      <c r="D257" s="1"/>
      <c r="E257" s="1"/>
      <c r="F257" s="78"/>
      <c r="G257" s="1"/>
    </row>
    <row r="258" spans="1:7" ht="30" customHeight="1" x14ac:dyDescent="0.25">
      <c r="A258" s="1"/>
      <c r="B258" s="1"/>
      <c r="C258" s="1"/>
      <c r="D258" s="1"/>
      <c r="E258" s="1"/>
      <c r="F258" s="78"/>
      <c r="G258" s="1"/>
    </row>
    <row r="259" spans="1:7" ht="30" customHeight="1" x14ac:dyDescent="0.25">
      <c r="A259" s="1"/>
      <c r="B259" s="1"/>
      <c r="C259" s="1"/>
      <c r="D259" s="1"/>
      <c r="E259" s="1"/>
      <c r="F259" s="78"/>
      <c r="G259" s="1"/>
    </row>
    <row r="260" spans="1:7" ht="30" customHeight="1" x14ac:dyDescent="0.25">
      <c r="A260" s="1"/>
      <c r="B260" s="1"/>
      <c r="C260" s="1"/>
      <c r="D260" s="1"/>
      <c r="E260" s="1"/>
      <c r="F260" s="78"/>
      <c r="G260" s="1"/>
    </row>
    <row r="261" spans="1:7" ht="30" customHeight="1" x14ac:dyDescent="0.25">
      <c r="A261" s="1"/>
      <c r="B261" s="1"/>
      <c r="C261" s="1"/>
      <c r="D261" s="1"/>
      <c r="E261" s="1"/>
      <c r="F261" s="78"/>
      <c r="G261" s="1"/>
    </row>
    <row r="262" spans="1:7" ht="30" customHeight="1" x14ac:dyDescent="0.25">
      <c r="A262" s="1"/>
      <c r="B262" s="1"/>
      <c r="C262" s="1"/>
      <c r="D262" s="1"/>
      <c r="E262" s="1"/>
      <c r="F262" s="78"/>
      <c r="G262" s="1"/>
    </row>
    <row r="263" spans="1:7" ht="30" customHeight="1" x14ac:dyDescent="0.25">
      <c r="A263" s="1"/>
      <c r="B263" s="1"/>
      <c r="C263" s="1"/>
      <c r="D263" s="1"/>
      <c r="E263" s="1"/>
      <c r="F263" s="78"/>
      <c r="G263" s="1"/>
    </row>
    <row r="264" spans="1:7" ht="30" customHeight="1" x14ac:dyDescent="0.25">
      <c r="A264" s="1"/>
      <c r="B264" s="1"/>
      <c r="C264" s="1"/>
      <c r="D264" s="1"/>
      <c r="E264" s="1"/>
      <c r="F264" s="78"/>
      <c r="G264" s="1"/>
    </row>
    <row r="265" spans="1:7" ht="30" customHeight="1" x14ac:dyDescent="0.25">
      <c r="A265" s="1"/>
      <c r="B265" s="1"/>
      <c r="C265" s="1"/>
      <c r="D265" s="1"/>
      <c r="E265" s="1"/>
      <c r="F265" s="78"/>
      <c r="G265" s="1"/>
    </row>
    <row r="266" spans="1:7" ht="30" customHeight="1" x14ac:dyDescent="0.25">
      <c r="A266" s="1"/>
      <c r="B266" s="1"/>
      <c r="C266" s="1"/>
      <c r="D266" s="1"/>
      <c r="E266" s="1"/>
      <c r="F266" s="78"/>
      <c r="G266" s="1"/>
    </row>
    <row r="267" spans="1:7" ht="30" customHeight="1" x14ac:dyDescent="0.25">
      <c r="A267" s="1"/>
      <c r="B267" s="1"/>
      <c r="C267" s="1"/>
      <c r="D267" s="1"/>
      <c r="E267" s="1"/>
      <c r="F267" s="78"/>
      <c r="G267" s="1"/>
    </row>
    <row r="268" spans="1:7" ht="30" customHeight="1" x14ac:dyDescent="0.25">
      <c r="A268" s="1"/>
      <c r="B268" s="1"/>
      <c r="C268" s="1"/>
      <c r="D268" s="1"/>
      <c r="E268" s="1"/>
      <c r="F268" s="78"/>
      <c r="G268" s="1"/>
    </row>
    <row r="269" spans="1:7" ht="30" customHeight="1" x14ac:dyDescent="0.25">
      <c r="A269" s="1"/>
      <c r="B269" s="1"/>
      <c r="C269" s="1"/>
      <c r="D269" s="1"/>
      <c r="E269" s="1"/>
      <c r="F269" s="78"/>
      <c r="G269" s="1"/>
    </row>
    <row r="270" spans="1:7" ht="30" customHeight="1" x14ac:dyDescent="0.25">
      <c r="A270" s="1"/>
      <c r="B270" s="1"/>
      <c r="C270" s="1"/>
      <c r="D270" s="1"/>
      <c r="E270" s="1"/>
      <c r="F270" s="78"/>
      <c r="G270" s="1"/>
    </row>
    <row r="271" spans="1:7" ht="30" customHeight="1" x14ac:dyDescent="0.25">
      <c r="A271" s="1"/>
      <c r="B271" s="1"/>
      <c r="C271" s="1"/>
      <c r="D271" s="1"/>
      <c r="E271" s="1"/>
      <c r="F271" s="78"/>
      <c r="G271" s="1"/>
    </row>
    <row r="272" spans="1:7" ht="30" customHeight="1" x14ac:dyDescent="0.25">
      <c r="A272" s="1"/>
      <c r="B272" s="1"/>
      <c r="C272" s="1"/>
      <c r="D272" s="1"/>
      <c r="E272" s="1"/>
      <c r="F272" s="78"/>
      <c r="G272" s="1"/>
    </row>
    <row r="273" spans="1:7" ht="30" customHeight="1" x14ac:dyDescent="0.25">
      <c r="A273" s="1"/>
      <c r="B273" s="1"/>
      <c r="C273" s="1"/>
      <c r="D273" s="1"/>
      <c r="E273" s="1"/>
      <c r="F273" s="78"/>
      <c r="G273" s="1"/>
    </row>
    <row r="274" spans="1:7" ht="30" customHeight="1" x14ac:dyDescent="0.25">
      <c r="A274" s="1"/>
      <c r="B274" s="1"/>
      <c r="C274" s="1"/>
      <c r="D274" s="1"/>
      <c r="E274" s="1"/>
      <c r="F274" s="78"/>
      <c r="G274" s="1"/>
    </row>
    <row r="275" spans="1:7" ht="30" customHeight="1" x14ac:dyDescent="0.25">
      <c r="A275" s="1"/>
      <c r="B275" s="1"/>
      <c r="C275" s="1"/>
      <c r="D275" s="1"/>
      <c r="E275" s="1"/>
      <c r="F275" s="78"/>
      <c r="G275" s="1"/>
    </row>
    <row r="276" spans="1:7" ht="30" customHeight="1" x14ac:dyDescent="0.25">
      <c r="A276" s="1"/>
      <c r="B276" s="1"/>
      <c r="C276" s="1"/>
      <c r="D276" s="1"/>
      <c r="E276" s="1"/>
      <c r="F276" s="78"/>
      <c r="G276" s="1"/>
    </row>
    <row r="277" spans="1:7" ht="30" customHeight="1" x14ac:dyDescent="0.25">
      <c r="A277" s="1"/>
      <c r="B277" s="1"/>
      <c r="C277" s="1"/>
      <c r="D277" s="1"/>
      <c r="E277" s="1"/>
      <c r="F277" s="78"/>
      <c r="G277" s="1"/>
    </row>
    <row r="278" spans="1:7" ht="30" customHeight="1" x14ac:dyDescent="0.25">
      <c r="A278" s="1"/>
      <c r="B278" s="1"/>
      <c r="C278" s="1"/>
      <c r="D278" s="1"/>
      <c r="E278" s="1"/>
      <c r="F278" s="78"/>
      <c r="G278" s="1"/>
    </row>
    <row r="279" spans="1:7" ht="30" customHeight="1" x14ac:dyDescent="0.25">
      <c r="A279" s="1"/>
      <c r="B279" s="1"/>
      <c r="C279" s="1"/>
      <c r="D279" s="1"/>
      <c r="E279" s="1"/>
      <c r="F279" s="78"/>
      <c r="G279" s="1"/>
    </row>
    <row r="280" spans="1:7" ht="30" customHeight="1" x14ac:dyDescent="0.25">
      <c r="A280" s="1"/>
      <c r="B280" s="1"/>
      <c r="C280" s="1"/>
      <c r="D280" s="1"/>
      <c r="E280" s="1"/>
      <c r="F280" s="78"/>
      <c r="G280" s="1"/>
    </row>
    <row r="281" spans="1:7" ht="30" customHeight="1" x14ac:dyDescent="0.25">
      <c r="A281" s="1"/>
      <c r="B281" s="1"/>
      <c r="C281" s="1"/>
      <c r="D281" s="1"/>
      <c r="E281" s="1"/>
      <c r="F281" s="78"/>
      <c r="G281" s="1"/>
    </row>
    <row r="282" spans="1:7" ht="30" customHeight="1" x14ac:dyDescent="0.25">
      <c r="A282" s="1"/>
      <c r="B282" s="1"/>
      <c r="C282" s="1"/>
      <c r="D282" s="1"/>
      <c r="E282" s="1"/>
      <c r="F282" s="78"/>
      <c r="G282" s="1"/>
    </row>
    <row r="283" spans="1:7" ht="30" customHeight="1" x14ac:dyDescent="0.25">
      <c r="A283" s="1"/>
      <c r="B283" s="1"/>
      <c r="C283" s="1"/>
      <c r="D283" s="1"/>
      <c r="E283" s="1"/>
      <c r="F283" s="78"/>
      <c r="G283" s="1"/>
    </row>
    <row r="284" spans="1:7" ht="30" customHeight="1" x14ac:dyDescent="0.25">
      <c r="A284" s="1"/>
      <c r="B284" s="1"/>
      <c r="C284" s="1"/>
      <c r="D284" s="1"/>
      <c r="E284" s="1"/>
      <c r="F284" s="78"/>
      <c r="G284" s="1"/>
    </row>
    <row r="285" spans="1:7" ht="30" customHeight="1" x14ac:dyDescent="0.25">
      <c r="A285" s="1"/>
      <c r="B285" s="1"/>
      <c r="C285" s="1"/>
      <c r="D285" s="1"/>
      <c r="E285" s="1"/>
      <c r="F285" s="78"/>
      <c r="G285" s="1"/>
    </row>
    <row r="286" spans="1:7" ht="30" customHeight="1" x14ac:dyDescent="0.25">
      <c r="A286" s="1"/>
      <c r="B286" s="1"/>
      <c r="C286" s="1"/>
      <c r="D286" s="1"/>
      <c r="E286" s="1"/>
      <c r="F286" s="78"/>
      <c r="G286" s="1"/>
    </row>
    <row r="287" spans="1:7" ht="30" customHeight="1" x14ac:dyDescent="0.25">
      <c r="A287" s="1"/>
      <c r="B287" s="1"/>
      <c r="C287" s="1"/>
      <c r="D287" s="1"/>
      <c r="E287" s="1"/>
      <c r="F287" s="78"/>
      <c r="G287" s="1"/>
    </row>
    <row r="288" spans="1:7" ht="30" customHeight="1" x14ac:dyDescent="0.25">
      <c r="A288" s="1"/>
      <c r="B288" s="1"/>
      <c r="C288" s="1"/>
      <c r="D288" s="1"/>
      <c r="E288" s="1"/>
      <c r="F288" s="78"/>
      <c r="G288" s="1"/>
    </row>
    <row r="289" spans="1:7" ht="30" customHeight="1" x14ac:dyDescent="0.25">
      <c r="A289" s="1"/>
      <c r="B289" s="1"/>
      <c r="C289" s="1"/>
      <c r="D289" s="1"/>
      <c r="E289" s="1"/>
      <c r="F289" s="78"/>
      <c r="G289" s="1"/>
    </row>
    <row r="290" spans="1:7" ht="30" customHeight="1" x14ac:dyDescent="0.25">
      <c r="A290" s="1"/>
      <c r="B290" s="1"/>
      <c r="C290" s="1"/>
      <c r="D290" s="1"/>
      <c r="E290" s="1"/>
      <c r="F290" s="78"/>
      <c r="G290" s="1"/>
    </row>
    <row r="291" spans="1:7" ht="30" customHeight="1" x14ac:dyDescent="0.25">
      <c r="A291" s="1"/>
      <c r="B291" s="1"/>
      <c r="C291" s="1"/>
      <c r="D291" s="1"/>
      <c r="E291" s="1"/>
      <c r="F291" s="78"/>
      <c r="G291" s="1"/>
    </row>
    <row r="292" spans="1:7" ht="30" customHeight="1" x14ac:dyDescent="0.25">
      <c r="A292" s="1"/>
      <c r="B292" s="1"/>
      <c r="C292" s="1"/>
      <c r="D292" s="1"/>
      <c r="E292" s="1"/>
      <c r="F292" s="78"/>
      <c r="G292" s="1"/>
    </row>
    <row r="293" spans="1:7" ht="30" customHeight="1" x14ac:dyDescent="0.25">
      <c r="A293" s="1"/>
      <c r="B293" s="1"/>
      <c r="C293" s="1"/>
      <c r="D293" s="1"/>
      <c r="E293" s="1"/>
      <c r="F293" s="78"/>
      <c r="G293" s="1"/>
    </row>
    <row r="294" spans="1:7" ht="30" customHeight="1" x14ac:dyDescent="0.25">
      <c r="A294" s="1"/>
      <c r="B294" s="1"/>
      <c r="C294" s="1"/>
      <c r="D294" s="1"/>
      <c r="E294" s="1"/>
      <c r="F294" s="78"/>
      <c r="G294" s="1"/>
    </row>
    <row r="295" spans="1:7" ht="30" customHeight="1" x14ac:dyDescent="0.25">
      <c r="A295" s="1"/>
      <c r="B295" s="1"/>
      <c r="C295" s="1"/>
      <c r="D295" s="1"/>
      <c r="E295" s="1"/>
      <c r="F295" s="78"/>
      <c r="G295" s="1"/>
    </row>
    <row r="296" spans="1:7" ht="30" customHeight="1" x14ac:dyDescent="0.25">
      <c r="A296" s="1"/>
      <c r="B296" s="1"/>
      <c r="C296" s="1"/>
      <c r="D296" s="1"/>
      <c r="E296" s="1"/>
      <c r="F296" s="78"/>
      <c r="G296" s="1"/>
    </row>
    <row r="297" spans="1:7" ht="30" customHeight="1" x14ac:dyDescent="0.25">
      <c r="A297" s="1"/>
      <c r="B297" s="1"/>
      <c r="C297" s="1"/>
      <c r="D297" s="1"/>
      <c r="E297" s="1"/>
      <c r="F297" s="78"/>
      <c r="G297" s="1"/>
    </row>
    <row r="298" spans="1:7" ht="30" customHeight="1" x14ac:dyDescent="0.25">
      <c r="A298" s="1"/>
      <c r="B298" s="1"/>
      <c r="C298" s="1"/>
      <c r="D298" s="1"/>
      <c r="E298" s="1"/>
      <c r="F298" s="78"/>
      <c r="G298" s="1"/>
    </row>
    <row r="299" spans="1:7" ht="30" customHeight="1" x14ac:dyDescent="0.25">
      <c r="A299" s="1"/>
      <c r="B299" s="1"/>
      <c r="C299" s="1"/>
      <c r="D299" s="1"/>
      <c r="E299" s="1"/>
      <c r="F299" s="78"/>
      <c r="G299" s="1"/>
    </row>
    <row r="300" spans="1:7" ht="30" customHeight="1" x14ac:dyDescent="0.25">
      <c r="A300" s="1"/>
      <c r="B300" s="1"/>
      <c r="C300" s="1"/>
      <c r="D300" s="1"/>
      <c r="E300" s="1"/>
      <c r="F300" s="78"/>
      <c r="G300" s="1"/>
    </row>
    <row r="301" spans="1:7" ht="30" customHeight="1" x14ac:dyDescent="0.25">
      <c r="A301" s="1"/>
      <c r="B301" s="1"/>
      <c r="C301" s="1"/>
      <c r="D301" s="1"/>
      <c r="E301" s="1"/>
      <c r="F301" s="78"/>
      <c r="G301" s="1"/>
    </row>
    <row r="302" spans="1:7" ht="30" customHeight="1" x14ac:dyDescent="0.25">
      <c r="A302" s="1"/>
      <c r="B302" s="1"/>
      <c r="C302" s="1"/>
      <c r="D302" s="1"/>
      <c r="E302" s="1"/>
      <c r="F302" s="78"/>
      <c r="G302" s="1"/>
    </row>
    <row r="303" spans="1:7" ht="30" customHeight="1" x14ac:dyDescent="0.25">
      <c r="A303" s="1"/>
      <c r="B303" s="1"/>
      <c r="C303" s="1"/>
      <c r="D303" s="1"/>
      <c r="E303" s="1"/>
      <c r="F303" s="78"/>
      <c r="G303" s="1"/>
    </row>
    <row r="304" spans="1:7" ht="30" customHeight="1" x14ac:dyDescent="0.25">
      <c r="A304" s="1"/>
      <c r="B304" s="1"/>
      <c r="C304" s="1"/>
      <c r="D304" s="1"/>
      <c r="E304" s="1"/>
      <c r="F304" s="78"/>
      <c r="G304" s="1"/>
    </row>
    <row r="305" spans="1:7" ht="30" customHeight="1" x14ac:dyDescent="0.25">
      <c r="A305" s="1"/>
      <c r="B305" s="1"/>
      <c r="C305" s="1"/>
      <c r="D305" s="1"/>
      <c r="E305" s="1"/>
      <c r="F305" s="78"/>
      <c r="G305" s="1"/>
    </row>
    <row r="306" spans="1:7" ht="30" customHeight="1" x14ac:dyDescent="0.25">
      <c r="A306" s="1"/>
      <c r="B306" s="1"/>
      <c r="C306" s="1"/>
      <c r="D306" s="1"/>
      <c r="E306" s="1"/>
      <c r="F306" s="78"/>
      <c r="G306" s="1"/>
    </row>
    <row r="307" spans="1:7" ht="30" customHeight="1" x14ac:dyDescent="0.25">
      <c r="A307" s="1"/>
      <c r="B307" s="1"/>
      <c r="C307" s="1"/>
      <c r="D307" s="1"/>
      <c r="E307" s="1"/>
      <c r="F307" s="78"/>
      <c r="G307" s="1"/>
    </row>
    <row r="308" spans="1:7" ht="30" customHeight="1" x14ac:dyDescent="0.25">
      <c r="A308" s="1"/>
      <c r="B308" s="1"/>
      <c r="C308" s="1"/>
      <c r="D308" s="1"/>
      <c r="E308" s="1"/>
      <c r="F308" s="78"/>
      <c r="G308" s="1"/>
    </row>
    <row r="309" spans="1:7" ht="30" customHeight="1" x14ac:dyDescent="0.25">
      <c r="A309" s="1"/>
      <c r="B309" s="1"/>
      <c r="C309" s="1"/>
      <c r="D309" s="1"/>
      <c r="E309" s="1"/>
      <c r="F309" s="78"/>
      <c r="G309" s="1"/>
    </row>
    <row r="310" spans="1:7" ht="30" customHeight="1" x14ac:dyDescent="0.25">
      <c r="A310" s="1"/>
      <c r="B310" s="1"/>
      <c r="C310" s="1"/>
      <c r="D310" s="1"/>
      <c r="E310" s="1"/>
      <c r="F310" s="78"/>
      <c r="G310" s="1"/>
    </row>
    <row r="311" spans="1:7" ht="30" customHeight="1" x14ac:dyDescent="0.25">
      <c r="A311" s="1"/>
      <c r="B311" s="1"/>
      <c r="C311" s="1"/>
      <c r="D311" s="1"/>
      <c r="E311" s="1"/>
      <c r="F311" s="78"/>
      <c r="G311" s="1"/>
    </row>
    <row r="312" spans="1:7" ht="30" customHeight="1" x14ac:dyDescent="0.25">
      <c r="A312" s="1"/>
      <c r="B312" s="1"/>
      <c r="C312" s="1"/>
      <c r="D312" s="1"/>
      <c r="E312" s="1"/>
      <c r="F312" s="78"/>
      <c r="G312" s="1"/>
    </row>
    <row r="313" spans="1:7" ht="30" customHeight="1" x14ac:dyDescent="0.25">
      <c r="A313" s="1"/>
      <c r="B313" s="1"/>
      <c r="C313" s="1"/>
      <c r="D313" s="1"/>
      <c r="E313" s="1"/>
      <c r="F313" s="78"/>
      <c r="G313" s="1"/>
    </row>
    <row r="314" spans="1:7" ht="30" customHeight="1" x14ac:dyDescent="0.25">
      <c r="A314" s="1"/>
      <c r="B314" s="1"/>
      <c r="C314" s="1"/>
      <c r="D314" s="1"/>
      <c r="E314" s="1"/>
      <c r="F314" s="78"/>
      <c r="G314" s="1"/>
    </row>
    <row r="315" spans="1:7" ht="30" customHeight="1" x14ac:dyDescent="0.25">
      <c r="A315" s="1"/>
      <c r="B315" s="1"/>
      <c r="C315" s="1"/>
      <c r="D315" s="1"/>
      <c r="E315" s="1"/>
      <c r="F315" s="78"/>
      <c r="G315" s="1"/>
    </row>
    <row r="316" spans="1:7" ht="30" customHeight="1" x14ac:dyDescent="0.25">
      <c r="A316" s="1"/>
      <c r="B316" s="1"/>
      <c r="C316" s="1"/>
      <c r="D316" s="1"/>
      <c r="E316" s="1"/>
      <c r="F316" s="78"/>
      <c r="G316" s="1"/>
    </row>
    <row r="317" spans="1:7" ht="30" customHeight="1" x14ac:dyDescent="0.25">
      <c r="A317" s="1"/>
      <c r="B317" s="1"/>
      <c r="C317" s="1"/>
      <c r="D317" s="1"/>
      <c r="E317" s="1"/>
      <c r="F317" s="78"/>
      <c r="G317" s="1"/>
    </row>
    <row r="318" spans="1:7" ht="30" customHeight="1" x14ac:dyDescent="0.25">
      <c r="A318" s="1"/>
      <c r="B318" s="1"/>
      <c r="C318" s="1"/>
      <c r="D318" s="1"/>
      <c r="E318" s="1"/>
      <c r="F318" s="78"/>
      <c r="G318" s="1"/>
    </row>
    <row r="319" spans="1:7" ht="30" customHeight="1" x14ac:dyDescent="0.25">
      <c r="A319" s="1"/>
      <c r="B319" s="1"/>
      <c r="C319" s="1"/>
      <c r="D319" s="1"/>
      <c r="E319" s="1"/>
      <c r="F319" s="78"/>
      <c r="G319" s="1"/>
    </row>
    <row r="320" spans="1:7" ht="30" customHeight="1" x14ac:dyDescent="0.25">
      <c r="A320" s="1"/>
      <c r="B320" s="1"/>
      <c r="C320" s="1"/>
      <c r="D320" s="1"/>
      <c r="E320" s="1"/>
      <c r="F320" s="78"/>
      <c r="G320" s="1"/>
    </row>
    <row r="321" spans="1:7" ht="30" customHeight="1" x14ac:dyDescent="0.25">
      <c r="A321" s="1"/>
      <c r="B321" s="1"/>
      <c r="C321" s="1"/>
      <c r="D321" s="1"/>
      <c r="E321" s="1"/>
      <c r="F321" s="78"/>
      <c r="G321" s="1"/>
    </row>
    <row r="322" spans="1:7" ht="30" customHeight="1" x14ac:dyDescent="0.25">
      <c r="A322" s="1"/>
      <c r="B322" s="1"/>
      <c r="C322" s="1"/>
      <c r="D322" s="1"/>
      <c r="E322" s="1"/>
      <c r="F322" s="78"/>
      <c r="G322" s="1"/>
    </row>
    <row r="323" spans="1:7" ht="30" customHeight="1" x14ac:dyDescent="0.25">
      <c r="A323" s="1"/>
      <c r="B323" s="1"/>
      <c r="C323" s="1"/>
      <c r="D323" s="1"/>
      <c r="E323" s="1"/>
      <c r="F323" s="78"/>
      <c r="G323" s="1"/>
    </row>
    <row r="324" spans="1:7" ht="30" customHeight="1" x14ac:dyDescent="0.25">
      <c r="A324" s="1"/>
      <c r="B324" s="1"/>
      <c r="C324" s="1"/>
      <c r="D324" s="1"/>
      <c r="E324" s="1"/>
      <c r="F324" s="78"/>
      <c r="G324" s="1"/>
    </row>
    <row r="325" spans="1:7" ht="30" customHeight="1" x14ac:dyDescent="0.25">
      <c r="A325" s="1"/>
      <c r="B325" s="1"/>
      <c r="C325" s="1"/>
      <c r="D325" s="1"/>
      <c r="E325" s="1"/>
      <c r="F325" s="78"/>
      <c r="G325" s="1"/>
    </row>
    <row r="326" spans="1:7" ht="30" customHeight="1" x14ac:dyDescent="0.25">
      <c r="A326" s="1"/>
      <c r="B326" s="1"/>
      <c r="C326" s="1"/>
      <c r="D326" s="1"/>
      <c r="E326" s="1"/>
      <c r="F326" s="78"/>
      <c r="G326" s="1"/>
    </row>
    <row r="327" spans="1:7" ht="30" customHeight="1" x14ac:dyDescent="0.25">
      <c r="A327" s="1"/>
      <c r="B327" s="1"/>
      <c r="C327" s="1"/>
      <c r="D327" s="1"/>
      <c r="E327" s="1"/>
      <c r="F327" s="78"/>
      <c r="G327" s="1"/>
    </row>
    <row r="328" spans="1:7" ht="30" customHeight="1" x14ac:dyDescent="0.25">
      <c r="A328" s="1"/>
      <c r="B328" s="1"/>
      <c r="C328" s="1"/>
      <c r="D328" s="1"/>
      <c r="E328" s="1"/>
      <c r="F328" s="78"/>
      <c r="G328" s="1"/>
    </row>
    <row r="329" spans="1:7" ht="30" customHeight="1" x14ac:dyDescent="0.25">
      <c r="A329" s="1"/>
      <c r="B329" s="1"/>
      <c r="C329" s="1"/>
      <c r="D329" s="1"/>
      <c r="E329" s="1"/>
      <c r="F329" s="78"/>
      <c r="G329" s="1"/>
    </row>
    <row r="330" spans="1:7" ht="30" customHeight="1" x14ac:dyDescent="0.25">
      <c r="A330" s="1"/>
      <c r="B330" s="1"/>
      <c r="C330" s="1"/>
      <c r="D330" s="1"/>
      <c r="E330" s="1"/>
      <c r="F330" s="78"/>
      <c r="G330" s="1"/>
    </row>
    <row r="331" spans="1:7" ht="30" customHeight="1" x14ac:dyDescent="0.25">
      <c r="A331" s="1"/>
      <c r="B331" s="1"/>
      <c r="C331" s="1"/>
      <c r="D331" s="1"/>
      <c r="E331" s="1"/>
      <c r="F331" s="78"/>
      <c r="G331" s="1"/>
    </row>
    <row r="332" spans="1:7" ht="30" customHeight="1" x14ac:dyDescent="0.25">
      <c r="A332" s="1"/>
      <c r="B332" s="1"/>
      <c r="C332" s="1"/>
      <c r="D332" s="1"/>
      <c r="E332" s="1"/>
      <c r="F332" s="78"/>
      <c r="G332" s="1"/>
    </row>
    <row r="333" spans="1:7" ht="30" customHeight="1" x14ac:dyDescent="0.25">
      <c r="A333" s="1"/>
      <c r="B333" s="1"/>
      <c r="C333" s="1"/>
      <c r="D333" s="1"/>
      <c r="E333" s="1"/>
      <c r="F333" s="78"/>
      <c r="G333" s="1"/>
    </row>
    <row r="334" spans="1:7" ht="30" customHeight="1" x14ac:dyDescent="0.25">
      <c r="A334" s="1"/>
      <c r="B334" s="1"/>
      <c r="C334" s="1"/>
      <c r="D334" s="1"/>
      <c r="E334" s="1"/>
      <c r="F334" s="78"/>
      <c r="G334" s="1"/>
    </row>
    <row r="335" spans="1:7" ht="30" customHeight="1" x14ac:dyDescent="0.25">
      <c r="A335" s="1"/>
      <c r="B335" s="1"/>
      <c r="C335" s="1"/>
      <c r="D335" s="1"/>
      <c r="E335" s="1"/>
      <c r="F335" s="78"/>
      <c r="G335" s="1"/>
    </row>
    <row r="336" spans="1:7" ht="30" customHeight="1" x14ac:dyDescent="0.25">
      <c r="A336" s="1"/>
      <c r="B336" s="1"/>
      <c r="C336" s="1"/>
      <c r="D336" s="1"/>
      <c r="E336" s="1"/>
      <c r="F336" s="78"/>
      <c r="G336" s="1"/>
    </row>
    <row r="337" spans="1:7" ht="30" customHeight="1" x14ac:dyDescent="0.25">
      <c r="A337" s="1"/>
      <c r="B337" s="1"/>
      <c r="C337" s="1"/>
      <c r="D337" s="1"/>
      <c r="E337" s="1"/>
      <c r="F337" s="78"/>
      <c r="G337" s="1"/>
    </row>
    <row r="338" spans="1:7" ht="30" customHeight="1" x14ac:dyDescent="0.25">
      <c r="A338" s="1"/>
      <c r="B338" s="1"/>
      <c r="C338" s="1"/>
      <c r="D338" s="1"/>
      <c r="E338" s="1"/>
      <c r="F338" s="78"/>
      <c r="G338" s="1"/>
    </row>
    <row r="339" spans="1:7" ht="30" customHeight="1" x14ac:dyDescent="0.25">
      <c r="A339" s="1"/>
      <c r="B339" s="1"/>
      <c r="C339" s="1"/>
      <c r="D339" s="1"/>
      <c r="E339" s="1"/>
      <c r="F339" s="78"/>
      <c r="G339" s="1"/>
    </row>
    <row r="340" spans="1:7" ht="30" customHeight="1" x14ac:dyDescent="0.25">
      <c r="A340" s="1"/>
      <c r="B340" s="1"/>
      <c r="C340" s="1"/>
      <c r="D340" s="1"/>
      <c r="E340" s="1"/>
      <c r="F340" s="78"/>
      <c r="G340" s="1"/>
    </row>
    <row r="341" spans="1:7" ht="30" customHeight="1" x14ac:dyDescent="0.25">
      <c r="A341" s="1"/>
      <c r="B341" s="1"/>
      <c r="C341" s="1"/>
      <c r="D341" s="1"/>
      <c r="E341" s="1"/>
      <c r="F341" s="78"/>
      <c r="G341" s="1"/>
    </row>
    <row r="342" spans="1:7" ht="30" customHeight="1" x14ac:dyDescent="0.25">
      <c r="A342" s="1"/>
      <c r="B342" s="1"/>
      <c r="C342" s="1"/>
      <c r="D342" s="1"/>
      <c r="E342" s="1"/>
      <c r="F342" s="78"/>
      <c r="G342" s="1"/>
    </row>
    <row r="343" spans="1:7" ht="30" customHeight="1" x14ac:dyDescent="0.25">
      <c r="A343" s="1"/>
      <c r="B343" s="1"/>
      <c r="C343" s="1"/>
      <c r="D343" s="1"/>
      <c r="E343" s="1"/>
      <c r="F343" s="78"/>
      <c r="G343" s="1"/>
    </row>
    <row r="344" spans="1:7" ht="30" customHeight="1" x14ac:dyDescent="0.25">
      <c r="A344" s="1"/>
      <c r="B344" s="1"/>
      <c r="C344" s="1"/>
      <c r="D344" s="1"/>
      <c r="E344" s="1"/>
      <c r="F344" s="78"/>
      <c r="G344" s="1"/>
    </row>
    <row r="345" spans="1:7" ht="30" customHeight="1" x14ac:dyDescent="0.25">
      <c r="A345" s="1"/>
      <c r="B345" s="1"/>
      <c r="C345" s="1"/>
      <c r="D345" s="1"/>
      <c r="E345" s="1"/>
      <c r="F345" s="78"/>
      <c r="G345" s="1"/>
    </row>
    <row r="346" spans="1:7" ht="30" customHeight="1" x14ac:dyDescent="0.25">
      <c r="A346" s="1"/>
      <c r="B346" s="1"/>
      <c r="C346" s="1"/>
      <c r="D346" s="1"/>
      <c r="E346" s="1"/>
      <c r="F346" s="78"/>
      <c r="G346" s="1"/>
    </row>
    <row r="347" spans="1:7" ht="30" customHeight="1" x14ac:dyDescent="0.25">
      <c r="A347" s="1"/>
      <c r="B347" s="1"/>
      <c r="C347" s="1"/>
      <c r="D347" s="1"/>
      <c r="E347" s="1"/>
      <c r="F347" s="78"/>
      <c r="G347" s="1"/>
    </row>
    <row r="348" spans="1:7" ht="30" customHeight="1" x14ac:dyDescent="0.25">
      <c r="A348" s="1"/>
      <c r="B348" s="1"/>
      <c r="C348" s="1"/>
      <c r="D348" s="1"/>
      <c r="E348" s="1"/>
      <c r="F348" s="78"/>
      <c r="G348" s="1"/>
    </row>
    <row r="349" spans="1:7" ht="30" customHeight="1" x14ac:dyDescent="0.25">
      <c r="A349" s="1"/>
      <c r="B349" s="1"/>
      <c r="C349" s="1"/>
      <c r="D349" s="1"/>
      <c r="E349" s="1"/>
      <c r="F349" s="78"/>
      <c r="G349" s="1"/>
    </row>
    <row r="350" spans="1:7" ht="30" customHeight="1" x14ac:dyDescent="0.25">
      <c r="A350" s="1"/>
      <c r="B350" s="1"/>
      <c r="C350" s="1"/>
      <c r="D350" s="1"/>
      <c r="E350" s="1"/>
      <c r="F350" s="78"/>
      <c r="G350" s="1"/>
    </row>
    <row r="351" spans="1:7" ht="30" customHeight="1" x14ac:dyDescent="0.25">
      <c r="A351" s="1"/>
      <c r="B351" s="1"/>
      <c r="C351" s="1"/>
      <c r="D351" s="1"/>
      <c r="E351" s="1"/>
      <c r="F351" s="78"/>
      <c r="G351" s="1"/>
    </row>
    <row r="352" spans="1:7" ht="30" customHeight="1" x14ac:dyDescent="0.25">
      <c r="A352" s="1"/>
      <c r="B352" s="1"/>
      <c r="C352" s="1"/>
      <c r="D352" s="1"/>
      <c r="E352" s="1"/>
      <c r="F352" s="78"/>
      <c r="G352" s="1"/>
    </row>
    <row r="353" spans="1:7" ht="30" customHeight="1" x14ac:dyDescent="0.25">
      <c r="A353" s="1"/>
      <c r="B353" s="1"/>
      <c r="C353" s="1"/>
      <c r="D353" s="1"/>
      <c r="E353" s="1"/>
      <c r="F353" s="78"/>
      <c r="G353" s="1"/>
    </row>
    <row r="354" spans="1:7" ht="30" customHeight="1" x14ac:dyDescent="0.25">
      <c r="A354" s="1"/>
      <c r="B354" s="1"/>
      <c r="C354" s="1"/>
      <c r="D354" s="1"/>
      <c r="E354" s="1"/>
      <c r="F354" s="78"/>
      <c r="G354" s="1"/>
    </row>
    <row r="355" spans="1:7" ht="30" customHeight="1" x14ac:dyDescent="0.25">
      <c r="A355" s="1"/>
      <c r="B355" s="1"/>
      <c r="C355" s="1"/>
      <c r="D355" s="1"/>
      <c r="E355" s="1"/>
      <c r="F355" s="78"/>
      <c r="G355" s="1"/>
    </row>
    <row r="356" spans="1:7" ht="30" customHeight="1" x14ac:dyDescent="0.25">
      <c r="A356" s="1"/>
      <c r="B356" s="1"/>
      <c r="C356" s="1"/>
      <c r="D356" s="1"/>
      <c r="E356" s="1"/>
      <c r="F356" s="78"/>
      <c r="G356" s="1"/>
    </row>
    <row r="357" spans="1:7" ht="30" customHeight="1" x14ac:dyDescent="0.25">
      <c r="A357" s="1"/>
      <c r="B357" s="1"/>
      <c r="C357" s="1"/>
      <c r="D357" s="1"/>
      <c r="E357" s="1"/>
      <c r="F357" s="78"/>
      <c r="G357" s="1"/>
    </row>
    <row r="358" spans="1:7" ht="30" customHeight="1" x14ac:dyDescent="0.25">
      <c r="A358" s="1"/>
      <c r="B358" s="1"/>
      <c r="C358" s="1"/>
      <c r="D358" s="1"/>
      <c r="E358" s="1"/>
      <c r="F358" s="78"/>
      <c r="G358" s="1"/>
    </row>
    <row r="359" spans="1:7" ht="30" customHeight="1" x14ac:dyDescent="0.25">
      <c r="A359" s="1"/>
      <c r="B359" s="1"/>
      <c r="C359" s="1"/>
      <c r="D359" s="1"/>
      <c r="E359" s="1"/>
      <c r="F359" s="78"/>
      <c r="G359" s="1"/>
    </row>
    <row r="360" spans="1:7" ht="30" customHeight="1" x14ac:dyDescent="0.25">
      <c r="A360" s="1"/>
      <c r="B360" s="1"/>
      <c r="C360" s="1"/>
      <c r="D360" s="1"/>
      <c r="E360" s="1"/>
      <c r="F360" s="78"/>
      <c r="G360" s="1"/>
    </row>
    <row r="361" spans="1:7" ht="30" customHeight="1" x14ac:dyDescent="0.25">
      <c r="A361" s="1"/>
      <c r="B361" s="1"/>
      <c r="C361" s="1"/>
      <c r="D361" s="1"/>
      <c r="E361" s="1"/>
      <c r="F361" s="78"/>
      <c r="G361" s="1"/>
    </row>
    <row r="362" spans="1:7" ht="30" customHeight="1" x14ac:dyDescent="0.25">
      <c r="A362" s="1"/>
      <c r="B362" s="1"/>
      <c r="C362" s="1"/>
      <c r="D362" s="1"/>
      <c r="E362" s="1"/>
      <c r="F362" s="78"/>
      <c r="G362" s="1"/>
    </row>
    <row r="363" spans="1:7" ht="30" customHeight="1" x14ac:dyDescent="0.25">
      <c r="A363" s="1"/>
      <c r="B363" s="1"/>
      <c r="C363" s="1"/>
      <c r="D363" s="1"/>
      <c r="E363" s="1"/>
      <c r="F363" s="78"/>
      <c r="G363" s="1"/>
    </row>
    <row r="364" spans="1:7" ht="30" customHeight="1" x14ac:dyDescent="0.25">
      <c r="A364" s="1"/>
      <c r="B364" s="1"/>
      <c r="C364" s="1"/>
      <c r="D364" s="1"/>
      <c r="E364" s="1"/>
      <c r="F364" s="78"/>
      <c r="G364" s="1"/>
    </row>
    <row r="365" spans="1:7" ht="30" customHeight="1" x14ac:dyDescent="0.25">
      <c r="A365" s="1"/>
      <c r="B365" s="1"/>
      <c r="C365" s="1"/>
      <c r="D365" s="1"/>
      <c r="E365" s="1"/>
      <c r="F365" s="78"/>
      <c r="G365" s="1"/>
    </row>
    <row r="366" spans="1:7" ht="30" customHeight="1" x14ac:dyDescent="0.25">
      <c r="A366" s="1"/>
      <c r="B366" s="1"/>
      <c r="C366" s="1"/>
      <c r="D366" s="1"/>
      <c r="E366" s="1"/>
      <c r="F366" s="78"/>
      <c r="G366" s="1"/>
    </row>
    <row r="367" spans="1:7" ht="30" customHeight="1" x14ac:dyDescent="0.25">
      <c r="A367" s="1"/>
      <c r="B367" s="1"/>
      <c r="C367" s="1"/>
      <c r="D367" s="1"/>
      <c r="E367" s="1"/>
      <c r="F367" s="78"/>
      <c r="G367" s="1"/>
    </row>
    <row r="368" spans="1:7" ht="30" customHeight="1" x14ac:dyDescent="0.25">
      <c r="A368" s="1"/>
      <c r="B368" s="1"/>
      <c r="C368" s="1"/>
      <c r="D368" s="1"/>
      <c r="E368" s="1"/>
      <c r="F368" s="78"/>
      <c r="G368" s="1"/>
    </row>
    <row r="369" spans="1:7" ht="30" customHeight="1" x14ac:dyDescent="0.25">
      <c r="A369" s="1"/>
      <c r="B369" s="1"/>
      <c r="C369" s="1"/>
      <c r="D369" s="1"/>
      <c r="E369" s="1"/>
      <c r="F369" s="78"/>
      <c r="G369" s="1"/>
    </row>
    <row r="370" spans="1:7" ht="30" customHeight="1" x14ac:dyDescent="0.25">
      <c r="A370" s="1"/>
      <c r="B370" s="1"/>
      <c r="C370" s="1"/>
      <c r="D370" s="1"/>
      <c r="E370" s="1"/>
      <c r="F370" s="78"/>
      <c r="G370" s="1"/>
    </row>
    <row r="371" spans="1:7" ht="30" customHeight="1" x14ac:dyDescent="0.25">
      <c r="A371" s="1"/>
      <c r="B371" s="1"/>
      <c r="C371" s="1"/>
      <c r="D371" s="1"/>
      <c r="E371" s="1"/>
      <c r="F371" s="78"/>
      <c r="G371" s="1"/>
    </row>
    <row r="372" spans="1:7" ht="30" customHeight="1" x14ac:dyDescent="0.25">
      <c r="A372" s="1"/>
      <c r="B372" s="1"/>
      <c r="C372" s="1"/>
      <c r="D372" s="1"/>
      <c r="E372" s="1"/>
      <c r="F372" s="78"/>
      <c r="G372" s="1"/>
    </row>
    <row r="373" spans="1:7" ht="30" customHeight="1" x14ac:dyDescent="0.25">
      <c r="A373" s="1"/>
      <c r="B373" s="1"/>
      <c r="C373" s="1"/>
      <c r="D373" s="1"/>
      <c r="E373" s="1"/>
      <c r="F373" s="78"/>
      <c r="G373" s="1"/>
    </row>
    <row r="374" spans="1:7" ht="30" customHeight="1" x14ac:dyDescent="0.25">
      <c r="A374" s="1"/>
      <c r="B374" s="1"/>
      <c r="C374" s="1"/>
      <c r="D374" s="1"/>
      <c r="E374" s="1"/>
      <c r="F374" s="78"/>
      <c r="G374" s="1"/>
    </row>
    <row r="375" spans="1:7" ht="30" customHeight="1" x14ac:dyDescent="0.25">
      <c r="A375" s="1"/>
      <c r="B375" s="1"/>
      <c r="C375" s="1"/>
      <c r="D375" s="1"/>
      <c r="E375" s="1"/>
      <c r="F375" s="78"/>
      <c r="G375" s="1"/>
    </row>
    <row r="376" spans="1:7" ht="30" customHeight="1" x14ac:dyDescent="0.25">
      <c r="A376" s="1"/>
      <c r="B376" s="1"/>
      <c r="C376" s="1"/>
      <c r="D376" s="1"/>
      <c r="E376" s="1"/>
      <c r="F376" s="78"/>
      <c r="G376" s="1"/>
    </row>
    <row r="377" spans="1:7" ht="30" customHeight="1" x14ac:dyDescent="0.25">
      <c r="A377" s="1"/>
      <c r="B377" s="1"/>
      <c r="C377" s="1"/>
      <c r="D377" s="1"/>
      <c r="E377" s="1"/>
      <c r="F377" s="78"/>
      <c r="G377" s="1"/>
    </row>
    <row r="378" spans="1:7" ht="30" customHeight="1" x14ac:dyDescent="0.25">
      <c r="A378" s="1"/>
      <c r="B378" s="1"/>
      <c r="C378" s="1"/>
      <c r="D378" s="1"/>
      <c r="E378" s="1"/>
      <c r="F378" s="78"/>
      <c r="G378" s="1"/>
    </row>
    <row r="379" spans="1:7" ht="30" customHeight="1" x14ac:dyDescent="0.25">
      <c r="A379" s="1"/>
      <c r="B379" s="1"/>
      <c r="C379" s="1"/>
      <c r="D379" s="1"/>
      <c r="E379" s="1"/>
      <c r="F379" s="78"/>
      <c r="G379" s="1"/>
    </row>
    <row r="380" spans="1:7" ht="30" customHeight="1" x14ac:dyDescent="0.25">
      <c r="A380" s="1"/>
      <c r="B380" s="1"/>
      <c r="C380" s="1"/>
      <c r="D380" s="1"/>
      <c r="E380" s="1"/>
      <c r="F380" s="78"/>
      <c r="G380" s="1"/>
    </row>
    <row r="381" spans="1:7" ht="30" customHeight="1" x14ac:dyDescent="0.25">
      <c r="A381" s="1"/>
      <c r="B381" s="1"/>
      <c r="C381" s="1"/>
      <c r="D381" s="1"/>
      <c r="E381" s="1"/>
      <c r="F381" s="78"/>
      <c r="G381" s="1"/>
    </row>
    <row r="382" spans="1:7" ht="30" customHeight="1" x14ac:dyDescent="0.25">
      <c r="A382" s="1"/>
      <c r="B382" s="1"/>
      <c r="C382" s="1"/>
      <c r="D382" s="1"/>
      <c r="E382" s="1"/>
      <c r="F382" s="78"/>
      <c r="G382" s="1"/>
    </row>
    <row r="383" spans="1:7" ht="30" customHeight="1" x14ac:dyDescent="0.25">
      <c r="A383" s="1"/>
      <c r="B383" s="1"/>
      <c r="C383" s="1"/>
      <c r="D383" s="1"/>
      <c r="E383" s="1"/>
      <c r="F383" s="78"/>
      <c r="G383" s="1"/>
    </row>
    <row r="384" spans="1:7" ht="30" customHeight="1" x14ac:dyDescent="0.25">
      <c r="A384" s="1"/>
      <c r="B384" s="1"/>
      <c r="C384" s="1"/>
      <c r="D384" s="1"/>
      <c r="E384" s="1"/>
      <c r="F384" s="78"/>
      <c r="G384" s="1"/>
    </row>
    <row r="385" spans="1:7" ht="30" customHeight="1" x14ac:dyDescent="0.25">
      <c r="A385" s="1"/>
      <c r="B385" s="1"/>
      <c r="C385" s="1"/>
      <c r="D385" s="1"/>
      <c r="E385" s="1"/>
      <c r="F385" s="78"/>
      <c r="G385" s="1"/>
    </row>
    <row r="386" spans="1:7" ht="30" customHeight="1" x14ac:dyDescent="0.25">
      <c r="A386" s="1"/>
      <c r="B386" s="1"/>
      <c r="C386" s="1"/>
      <c r="D386" s="1"/>
      <c r="E386" s="1"/>
      <c r="F386" s="78"/>
      <c r="G386" s="1"/>
    </row>
    <row r="387" spans="1:7" ht="30" customHeight="1" x14ac:dyDescent="0.25">
      <c r="A387" s="1"/>
      <c r="B387" s="1"/>
      <c r="C387" s="1"/>
      <c r="D387" s="1"/>
      <c r="E387" s="1"/>
      <c r="F387" s="78"/>
      <c r="G387" s="1"/>
    </row>
    <row r="388" spans="1:7" ht="30" customHeight="1" x14ac:dyDescent="0.25">
      <c r="A388" s="1"/>
      <c r="B388" s="1"/>
      <c r="C388" s="1"/>
      <c r="D388" s="1"/>
      <c r="E388" s="1"/>
      <c r="F388" s="78"/>
      <c r="G388" s="1"/>
    </row>
    <row r="389" spans="1:7" ht="30" customHeight="1" x14ac:dyDescent="0.25">
      <c r="A389" s="1"/>
      <c r="B389" s="1"/>
      <c r="C389" s="1"/>
      <c r="D389" s="1"/>
      <c r="E389" s="1"/>
      <c r="F389" s="78"/>
      <c r="G389" s="1"/>
    </row>
    <row r="390" spans="1:7" ht="30" customHeight="1" x14ac:dyDescent="0.25">
      <c r="A390" s="1"/>
      <c r="B390" s="1"/>
      <c r="C390" s="1"/>
      <c r="D390" s="1"/>
      <c r="E390" s="1"/>
      <c r="F390" s="78"/>
      <c r="G390" s="1"/>
    </row>
    <row r="391" spans="1:7" ht="30" customHeight="1" x14ac:dyDescent="0.25">
      <c r="A391" s="1"/>
      <c r="B391" s="1"/>
      <c r="C391" s="1"/>
      <c r="D391" s="1"/>
      <c r="E391" s="1"/>
      <c r="F391" s="78"/>
      <c r="G391" s="1"/>
    </row>
    <row r="392" spans="1:7" ht="30" customHeight="1" x14ac:dyDescent="0.25">
      <c r="A392" s="1"/>
      <c r="B392" s="1"/>
      <c r="C392" s="1"/>
      <c r="D392" s="1"/>
      <c r="E392" s="1"/>
      <c r="F392" s="78"/>
      <c r="G392" s="1"/>
    </row>
    <row r="393" spans="1:7" ht="30" customHeight="1" x14ac:dyDescent="0.25">
      <c r="A393" s="1"/>
      <c r="B393" s="1"/>
      <c r="C393" s="1"/>
      <c r="D393" s="1"/>
      <c r="E393" s="1"/>
      <c r="F393" s="78"/>
      <c r="G393" s="1"/>
    </row>
    <row r="394" spans="1:7" ht="30" customHeight="1" x14ac:dyDescent="0.25">
      <c r="A394" s="1"/>
      <c r="B394" s="1"/>
      <c r="C394" s="1"/>
      <c r="D394" s="1"/>
      <c r="E394" s="1"/>
      <c r="F394" s="78"/>
      <c r="G394" s="1"/>
    </row>
    <row r="395" spans="1:7" ht="30" customHeight="1" x14ac:dyDescent="0.25">
      <c r="A395" s="1"/>
      <c r="B395" s="1"/>
      <c r="C395" s="1"/>
      <c r="D395" s="1"/>
      <c r="E395" s="1"/>
      <c r="F395" s="78"/>
      <c r="G395" s="1"/>
    </row>
    <row r="396" spans="1:7" ht="30" customHeight="1" x14ac:dyDescent="0.25">
      <c r="A396" s="1"/>
      <c r="B396" s="1"/>
      <c r="C396" s="1"/>
      <c r="D396" s="1"/>
      <c r="E396" s="1"/>
      <c r="F396" s="78"/>
      <c r="G396" s="1"/>
    </row>
    <row r="397" spans="1:7" ht="30" customHeight="1" x14ac:dyDescent="0.25">
      <c r="A397" s="1"/>
      <c r="B397" s="1"/>
      <c r="C397" s="1"/>
      <c r="D397" s="1"/>
      <c r="E397" s="1"/>
      <c r="F397" s="78"/>
      <c r="G397" s="1"/>
    </row>
    <row r="398" spans="1:7" ht="30" customHeight="1" x14ac:dyDescent="0.25">
      <c r="A398" s="1"/>
      <c r="B398" s="1"/>
      <c r="C398" s="1"/>
      <c r="D398" s="1"/>
      <c r="E398" s="1"/>
      <c r="F398" s="78"/>
      <c r="G398" s="1"/>
    </row>
    <row r="399" spans="1:7" ht="30" customHeight="1" x14ac:dyDescent="0.25">
      <c r="A399" s="1"/>
      <c r="B399" s="1"/>
      <c r="C399" s="1"/>
      <c r="D399" s="1"/>
      <c r="E399" s="1"/>
      <c r="F399" s="78"/>
      <c r="G399" s="1"/>
    </row>
    <row r="400" spans="1:7" ht="30" customHeight="1" x14ac:dyDescent="0.25">
      <c r="A400" s="1"/>
      <c r="B400" s="1"/>
      <c r="C400" s="1"/>
      <c r="D400" s="1"/>
      <c r="E400" s="1"/>
      <c r="F400" s="78"/>
      <c r="G400" s="1"/>
    </row>
    <row r="401" spans="1:7" ht="30" customHeight="1" x14ac:dyDescent="0.25">
      <c r="A401" s="1"/>
      <c r="B401" s="1"/>
      <c r="C401" s="1"/>
      <c r="D401" s="1"/>
      <c r="E401" s="1"/>
      <c r="F401" s="78"/>
      <c r="G401" s="1"/>
    </row>
    <row r="402" spans="1:7" ht="30" customHeight="1" x14ac:dyDescent="0.25">
      <c r="A402" s="1"/>
      <c r="B402" s="1"/>
      <c r="C402" s="1"/>
      <c r="D402" s="1"/>
      <c r="E402" s="1"/>
      <c r="F402" s="78"/>
      <c r="G402" s="1"/>
    </row>
    <row r="403" spans="1:7" ht="30" customHeight="1" x14ac:dyDescent="0.25">
      <c r="A403" s="1"/>
      <c r="B403" s="1"/>
      <c r="C403" s="1"/>
      <c r="D403" s="1"/>
      <c r="E403" s="1"/>
      <c r="F403" s="78"/>
      <c r="G403" s="1"/>
    </row>
    <row r="404" spans="1:7" ht="30" customHeight="1" x14ac:dyDescent="0.25">
      <c r="A404" s="1"/>
      <c r="B404" s="1"/>
      <c r="C404" s="1"/>
      <c r="D404" s="1"/>
      <c r="E404" s="1"/>
      <c r="F404" s="78"/>
      <c r="G404" s="1"/>
    </row>
    <row r="405" spans="1:7" ht="30" customHeight="1" x14ac:dyDescent="0.25">
      <c r="A405" s="1"/>
      <c r="B405" s="1"/>
      <c r="C405" s="1"/>
      <c r="D405" s="1"/>
      <c r="E405" s="1"/>
      <c r="F405" s="78"/>
      <c r="G405" s="1"/>
    </row>
    <row r="406" spans="1:7" ht="30" customHeight="1" x14ac:dyDescent="0.25">
      <c r="A406" s="1"/>
      <c r="B406" s="1"/>
      <c r="C406" s="1"/>
      <c r="D406" s="1"/>
      <c r="E406" s="1"/>
      <c r="F406" s="78"/>
      <c r="G406" s="1"/>
    </row>
    <row r="407" spans="1:7" ht="30" customHeight="1" x14ac:dyDescent="0.25">
      <c r="A407" s="1"/>
      <c r="B407" s="1"/>
      <c r="C407" s="1"/>
      <c r="D407" s="1"/>
      <c r="E407" s="1"/>
      <c r="F407" s="78"/>
      <c r="G407" s="1"/>
    </row>
    <row r="408" spans="1:7" ht="30" customHeight="1" x14ac:dyDescent="0.25">
      <c r="A408" s="1"/>
      <c r="B408" s="1"/>
      <c r="C408" s="1"/>
      <c r="D408" s="1"/>
      <c r="E408" s="1"/>
      <c r="F408" s="78"/>
      <c r="G408" s="1"/>
    </row>
    <row r="409" spans="1:7" ht="30" customHeight="1" x14ac:dyDescent="0.25">
      <c r="A409" s="1"/>
      <c r="B409" s="1"/>
      <c r="C409" s="1"/>
      <c r="D409" s="1"/>
      <c r="E409" s="1"/>
      <c r="F409" s="78"/>
      <c r="G409" s="1"/>
    </row>
    <row r="410" spans="1:7" ht="30" customHeight="1" x14ac:dyDescent="0.25">
      <c r="A410" s="1"/>
      <c r="B410" s="1"/>
      <c r="C410" s="1"/>
      <c r="D410" s="1"/>
      <c r="E410" s="1"/>
      <c r="F410" s="78"/>
      <c r="G410" s="1"/>
    </row>
    <row r="411" spans="1:7" ht="30" customHeight="1" x14ac:dyDescent="0.25">
      <c r="A411" s="1"/>
      <c r="B411" s="1"/>
      <c r="C411" s="1"/>
      <c r="D411" s="1"/>
      <c r="E411" s="1"/>
      <c r="F411" s="78"/>
      <c r="G411" s="1"/>
    </row>
    <row r="412" spans="1:7" ht="30" customHeight="1" x14ac:dyDescent="0.25">
      <c r="A412" s="1"/>
      <c r="B412" s="1"/>
      <c r="C412" s="1"/>
      <c r="D412" s="1"/>
      <c r="E412" s="1"/>
      <c r="F412" s="78"/>
      <c r="G412" s="1"/>
    </row>
    <row r="413" spans="1:7" ht="30" customHeight="1" x14ac:dyDescent="0.25">
      <c r="A413" s="1"/>
      <c r="B413" s="1"/>
      <c r="C413" s="1"/>
      <c r="D413" s="1"/>
      <c r="E413" s="1"/>
      <c r="F413" s="78"/>
      <c r="G413" s="1"/>
    </row>
    <row r="414" spans="1:7" ht="30" customHeight="1" x14ac:dyDescent="0.25">
      <c r="A414" s="1"/>
      <c r="B414" s="1"/>
      <c r="C414" s="1"/>
      <c r="D414" s="1"/>
      <c r="E414" s="1"/>
      <c r="F414" s="78"/>
      <c r="G414" s="1"/>
    </row>
    <row r="415" spans="1:7" ht="30" customHeight="1" x14ac:dyDescent="0.25">
      <c r="A415" s="1"/>
      <c r="B415" s="1"/>
      <c r="C415" s="1"/>
      <c r="D415" s="1"/>
      <c r="E415" s="1"/>
      <c r="F415" s="78"/>
      <c r="G415" s="1"/>
    </row>
    <row r="416" spans="1:7" ht="30" customHeight="1" x14ac:dyDescent="0.25">
      <c r="A416" s="1"/>
      <c r="B416" s="1"/>
      <c r="C416" s="1"/>
      <c r="D416" s="1"/>
      <c r="E416" s="1"/>
      <c r="F416" s="78"/>
      <c r="G416" s="1"/>
    </row>
    <row r="417" spans="1:7" ht="30" customHeight="1" x14ac:dyDescent="0.25">
      <c r="A417" s="1"/>
      <c r="B417" s="1"/>
      <c r="C417" s="1"/>
      <c r="D417" s="1"/>
      <c r="E417" s="1"/>
      <c r="F417" s="78"/>
      <c r="G417" s="1"/>
    </row>
    <row r="418" spans="1:7" ht="30" customHeight="1" x14ac:dyDescent="0.25">
      <c r="A418" s="1"/>
      <c r="B418" s="1"/>
      <c r="C418" s="1"/>
      <c r="D418" s="1"/>
      <c r="E418" s="1"/>
      <c r="F418" s="78"/>
      <c r="G418" s="1"/>
    </row>
    <row r="419" spans="1:7" ht="30" customHeight="1" x14ac:dyDescent="0.25">
      <c r="A419" s="1"/>
      <c r="B419" s="1"/>
      <c r="C419" s="1"/>
      <c r="D419" s="1"/>
      <c r="E419" s="1"/>
      <c r="F419" s="78"/>
      <c r="G419" s="1"/>
    </row>
    <row r="420" spans="1:7" ht="30" customHeight="1" x14ac:dyDescent="0.25">
      <c r="A420" s="1"/>
      <c r="B420" s="1"/>
      <c r="C420" s="1"/>
      <c r="D420" s="1"/>
      <c r="E420" s="1"/>
      <c r="F420" s="78"/>
      <c r="G420" s="1"/>
    </row>
    <row r="421" spans="1:7" ht="30" customHeight="1" x14ac:dyDescent="0.25">
      <c r="A421" s="1"/>
      <c r="B421" s="1"/>
      <c r="C421" s="1"/>
      <c r="D421" s="1"/>
      <c r="E421" s="1"/>
      <c r="F421" s="78"/>
      <c r="G421" s="1"/>
    </row>
    <row r="422" spans="1:7" ht="30" customHeight="1" x14ac:dyDescent="0.25">
      <c r="A422" s="1"/>
      <c r="B422" s="1"/>
      <c r="C422" s="1"/>
      <c r="D422" s="1"/>
      <c r="E422" s="1"/>
      <c r="F422" s="78"/>
      <c r="G422" s="1"/>
    </row>
    <row r="423" spans="1:7" ht="30" customHeight="1" x14ac:dyDescent="0.25">
      <c r="A423" s="1"/>
      <c r="B423" s="1"/>
      <c r="C423" s="1"/>
      <c r="D423" s="1"/>
      <c r="E423" s="1"/>
      <c r="F423" s="78"/>
      <c r="G423" s="1"/>
    </row>
    <row r="424" spans="1:7" ht="30" customHeight="1" x14ac:dyDescent="0.25">
      <c r="A424" s="1"/>
      <c r="B424" s="1"/>
      <c r="C424" s="1"/>
      <c r="D424" s="1"/>
      <c r="E424" s="1"/>
      <c r="F424" s="78"/>
      <c r="G424" s="1"/>
    </row>
    <row r="425" spans="1:7" ht="30" customHeight="1" x14ac:dyDescent="0.25">
      <c r="A425" s="1"/>
      <c r="B425" s="1"/>
      <c r="C425" s="1"/>
      <c r="D425" s="1"/>
      <c r="E425" s="1"/>
      <c r="F425" s="78"/>
      <c r="G425" s="1"/>
    </row>
    <row r="426" spans="1:7" ht="30" customHeight="1" x14ac:dyDescent="0.25">
      <c r="A426" s="1"/>
      <c r="B426" s="1"/>
      <c r="C426" s="1"/>
      <c r="D426" s="1"/>
      <c r="E426" s="1"/>
      <c r="F426" s="78"/>
      <c r="G426" s="1"/>
    </row>
    <row r="427" spans="1:7" ht="30" customHeight="1" x14ac:dyDescent="0.25">
      <c r="A427" s="1"/>
      <c r="B427" s="1"/>
      <c r="C427" s="1"/>
      <c r="D427" s="1"/>
      <c r="E427" s="1"/>
      <c r="F427" s="78"/>
      <c r="G427" s="1"/>
    </row>
    <row r="428" spans="1:7" ht="30" customHeight="1" x14ac:dyDescent="0.25">
      <c r="A428" s="1"/>
      <c r="B428" s="1"/>
      <c r="C428" s="1"/>
      <c r="D428" s="1"/>
      <c r="E428" s="1"/>
      <c r="F428" s="78"/>
      <c r="G428" s="1"/>
    </row>
    <row r="429" spans="1:7" ht="30" customHeight="1" x14ac:dyDescent="0.25">
      <c r="A429" s="1"/>
      <c r="B429" s="1"/>
      <c r="C429" s="1"/>
      <c r="D429" s="1"/>
      <c r="E429" s="1"/>
      <c r="F429" s="78"/>
      <c r="G429" s="1"/>
    </row>
    <row r="430" spans="1:7" ht="30" customHeight="1" x14ac:dyDescent="0.25">
      <c r="A430" s="1"/>
      <c r="B430" s="1"/>
      <c r="C430" s="1"/>
      <c r="D430" s="1"/>
      <c r="E430" s="1"/>
      <c r="F430" s="78"/>
      <c r="G430" s="1"/>
    </row>
    <row r="431" spans="1:7" ht="30" customHeight="1" x14ac:dyDescent="0.25">
      <c r="A431" s="1"/>
      <c r="B431" s="1"/>
      <c r="C431" s="1"/>
      <c r="D431" s="1"/>
      <c r="E431" s="1"/>
      <c r="F431" s="78"/>
      <c r="G431" s="1"/>
    </row>
    <row r="432" spans="1:7" ht="30" customHeight="1" x14ac:dyDescent="0.25">
      <c r="A432" s="1"/>
      <c r="B432" s="1"/>
      <c r="C432" s="1"/>
      <c r="D432" s="1"/>
      <c r="E432" s="1"/>
      <c r="F432" s="78"/>
      <c r="G432" s="1"/>
    </row>
    <row r="433" spans="1:7" ht="30" customHeight="1" x14ac:dyDescent="0.25">
      <c r="A433" s="1"/>
      <c r="B433" s="1"/>
      <c r="C433" s="1"/>
      <c r="D433" s="1"/>
      <c r="E433" s="1"/>
      <c r="F433" s="78"/>
      <c r="G433" s="1"/>
    </row>
    <row r="434" spans="1:7" ht="30" customHeight="1" x14ac:dyDescent="0.25">
      <c r="A434" s="1"/>
      <c r="B434" s="1"/>
      <c r="C434" s="1"/>
      <c r="D434" s="1"/>
      <c r="E434" s="1"/>
      <c r="F434" s="78"/>
      <c r="G434" s="1"/>
    </row>
    <row r="435" spans="1:7" ht="30" customHeight="1" x14ac:dyDescent="0.25">
      <c r="A435" s="1"/>
      <c r="B435" s="1"/>
      <c r="C435" s="1"/>
      <c r="D435" s="1"/>
      <c r="E435" s="1"/>
      <c r="F435" s="78"/>
      <c r="G435" s="1"/>
    </row>
    <row r="436" spans="1:7" ht="30" customHeight="1" x14ac:dyDescent="0.25">
      <c r="A436" s="1"/>
      <c r="B436" s="1"/>
      <c r="C436" s="1"/>
      <c r="D436" s="1"/>
      <c r="E436" s="1"/>
      <c r="F436" s="78"/>
      <c r="G436" s="1"/>
    </row>
    <row r="437" spans="1:7" ht="30" customHeight="1" x14ac:dyDescent="0.25">
      <c r="A437" s="1"/>
      <c r="B437" s="1"/>
      <c r="C437" s="1"/>
      <c r="D437" s="1"/>
      <c r="E437" s="1"/>
      <c r="F437" s="78"/>
      <c r="G437" s="1"/>
    </row>
    <row r="438" spans="1:7" ht="30" customHeight="1" x14ac:dyDescent="0.25">
      <c r="A438" s="1"/>
      <c r="B438" s="1"/>
      <c r="C438" s="1"/>
      <c r="D438" s="1"/>
      <c r="E438" s="1"/>
      <c r="F438" s="78"/>
      <c r="G438" s="1"/>
    </row>
    <row r="439" spans="1:7" ht="30" customHeight="1" x14ac:dyDescent="0.25">
      <c r="A439" s="1"/>
      <c r="B439" s="1"/>
      <c r="C439" s="1"/>
      <c r="D439" s="1"/>
      <c r="E439" s="1"/>
      <c r="F439" s="78"/>
      <c r="G439" s="1"/>
    </row>
    <row r="440" spans="1:7" ht="30" customHeight="1" x14ac:dyDescent="0.25">
      <c r="A440" s="1"/>
      <c r="B440" s="1"/>
      <c r="C440" s="1"/>
      <c r="D440" s="1"/>
      <c r="E440" s="1"/>
      <c r="F440" s="78"/>
      <c r="G440" s="1"/>
    </row>
    <row r="441" spans="1:7" ht="30" customHeight="1" x14ac:dyDescent="0.25">
      <c r="A441" s="1"/>
      <c r="B441" s="1"/>
      <c r="C441" s="1"/>
      <c r="D441" s="1"/>
      <c r="E441" s="1"/>
      <c r="F441" s="78"/>
      <c r="G441" s="1"/>
    </row>
    <row r="442" spans="1:7" ht="30" customHeight="1" x14ac:dyDescent="0.25">
      <c r="A442" s="1"/>
      <c r="B442" s="1"/>
      <c r="C442" s="1"/>
      <c r="D442" s="1"/>
      <c r="E442" s="1"/>
      <c r="F442" s="78"/>
      <c r="G442" s="1"/>
    </row>
    <row r="443" spans="1:7" ht="30" customHeight="1" x14ac:dyDescent="0.25">
      <c r="A443" s="1"/>
      <c r="B443" s="1"/>
      <c r="C443" s="1"/>
      <c r="D443" s="1"/>
      <c r="E443" s="1"/>
      <c r="F443" s="78"/>
      <c r="G443" s="1"/>
    </row>
    <row r="444" spans="1:7" ht="30" customHeight="1" x14ac:dyDescent="0.25">
      <c r="A444" s="1"/>
      <c r="B444" s="1"/>
      <c r="C444" s="1"/>
      <c r="D444" s="1"/>
      <c r="E444" s="1"/>
      <c r="F444" s="78"/>
      <c r="G444" s="1"/>
    </row>
    <row r="445" spans="1:7" ht="30" customHeight="1" x14ac:dyDescent="0.25">
      <c r="A445" s="1"/>
      <c r="B445" s="1"/>
      <c r="C445" s="1"/>
      <c r="D445" s="1"/>
      <c r="E445" s="1"/>
      <c r="F445" s="78"/>
      <c r="G445" s="1"/>
    </row>
    <row r="446" spans="1:7" ht="30" customHeight="1" x14ac:dyDescent="0.25">
      <c r="A446" s="1"/>
      <c r="B446" s="1"/>
      <c r="C446" s="1"/>
      <c r="D446" s="1"/>
      <c r="E446" s="1"/>
      <c r="F446" s="78"/>
      <c r="G446" s="1"/>
    </row>
    <row r="447" spans="1:7" ht="30" customHeight="1" x14ac:dyDescent="0.25">
      <c r="A447" s="1"/>
      <c r="B447" s="1"/>
      <c r="C447" s="1"/>
      <c r="D447" s="1"/>
      <c r="E447" s="1"/>
      <c r="F447" s="78"/>
      <c r="G447" s="1"/>
    </row>
    <row r="448" spans="1:7" ht="30" customHeight="1" x14ac:dyDescent="0.25">
      <c r="A448" s="1"/>
      <c r="B448" s="1"/>
      <c r="C448" s="1"/>
      <c r="D448" s="1"/>
      <c r="E448" s="1"/>
      <c r="F448" s="78"/>
      <c r="G448" s="1"/>
    </row>
    <row r="449" spans="1:7" ht="30" customHeight="1" x14ac:dyDescent="0.25">
      <c r="A449" s="1"/>
      <c r="B449" s="1"/>
      <c r="C449" s="1"/>
      <c r="D449" s="1"/>
      <c r="E449" s="1"/>
      <c r="F449" s="78"/>
      <c r="G449" s="1"/>
    </row>
    <row r="450" spans="1:7" ht="30" customHeight="1" x14ac:dyDescent="0.25">
      <c r="A450" s="1"/>
      <c r="B450" s="1"/>
      <c r="C450" s="1"/>
      <c r="D450" s="1"/>
      <c r="E450" s="1"/>
      <c r="F450" s="78"/>
      <c r="G450" s="1"/>
    </row>
    <row r="451" spans="1:7" ht="30" customHeight="1" x14ac:dyDescent="0.25">
      <c r="A451" s="1"/>
      <c r="B451" s="1"/>
      <c r="C451" s="1"/>
      <c r="D451" s="1"/>
      <c r="E451" s="1"/>
      <c r="F451" s="78"/>
      <c r="G451" s="1"/>
    </row>
    <row r="452" spans="1:7" ht="30" customHeight="1" x14ac:dyDescent="0.25">
      <c r="A452" s="1"/>
      <c r="B452" s="1"/>
      <c r="C452" s="1"/>
      <c r="D452" s="1"/>
      <c r="E452" s="1"/>
      <c r="F452" s="78"/>
      <c r="G452" s="1"/>
    </row>
    <row r="453" spans="1:7" ht="30" customHeight="1" x14ac:dyDescent="0.25">
      <c r="A453" s="1"/>
      <c r="B453" s="1"/>
      <c r="C453" s="1"/>
      <c r="D453" s="1"/>
      <c r="E453" s="1"/>
      <c r="F453" s="78"/>
      <c r="G453" s="1"/>
    </row>
    <row r="454" spans="1:7" ht="30" customHeight="1" x14ac:dyDescent="0.25">
      <c r="A454" s="1"/>
      <c r="B454" s="1"/>
      <c r="C454" s="1"/>
      <c r="D454" s="1"/>
      <c r="E454" s="1"/>
      <c r="F454" s="78"/>
      <c r="G454" s="1"/>
    </row>
    <row r="455" spans="1:7" ht="30" customHeight="1" x14ac:dyDescent="0.25">
      <c r="A455" s="1"/>
      <c r="B455" s="1"/>
      <c r="C455" s="1"/>
      <c r="D455" s="1"/>
      <c r="E455" s="1"/>
      <c r="F455" s="78"/>
      <c r="G455" s="1"/>
    </row>
    <row r="456" spans="1:7" ht="30" customHeight="1" x14ac:dyDescent="0.25">
      <c r="A456" s="1"/>
      <c r="B456" s="1"/>
      <c r="C456" s="1"/>
      <c r="D456" s="1"/>
      <c r="E456" s="1"/>
      <c r="F456" s="78"/>
      <c r="G456" s="1"/>
    </row>
    <row r="457" spans="1:7" ht="30" customHeight="1" x14ac:dyDescent="0.25">
      <c r="A457" s="1"/>
      <c r="B457" s="1"/>
      <c r="C457" s="1"/>
      <c r="D457" s="1"/>
      <c r="E457" s="1"/>
      <c r="F457" s="78"/>
      <c r="G457" s="1"/>
    </row>
    <row r="458" spans="1:7" ht="30" customHeight="1" x14ac:dyDescent="0.25">
      <c r="A458" s="1"/>
      <c r="B458" s="1"/>
      <c r="C458" s="1"/>
      <c r="D458" s="1"/>
      <c r="E458" s="1"/>
      <c r="F458" s="78"/>
      <c r="G458" s="1"/>
    </row>
    <row r="459" spans="1:7" ht="30" customHeight="1" x14ac:dyDescent="0.25">
      <c r="A459" s="1"/>
      <c r="B459" s="1"/>
      <c r="C459" s="1"/>
      <c r="D459" s="1"/>
      <c r="E459" s="1"/>
      <c r="F459" s="78"/>
      <c r="G459" s="1"/>
    </row>
    <row r="460" spans="1:7" ht="30" customHeight="1" x14ac:dyDescent="0.25">
      <c r="A460" s="1"/>
      <c r="B460" s="1"/>
      <c r="C460" s="1"/>
      <c r="D460" s="1"/>
      <c r="E460" s="1"/>
      <c r="F460" s="78"/>
      <c r="G460" s="1"/>
    </row>
    <row r="461" spans="1:7" ht="30" customHeight="1" x14ac:dyDescent="0.25">
      <c r="A461" s="1"/>
      <c r="B461" s="1"/>
      <c r="C461" s="1"/>
      <c r="D461" s="1"/>
      <c r="E461" s="1"/>
      <c r="F461" s="78"/>
      <c r="G461" s="1"/>
    </row>
    <row r="462" spans="1:7" ht="30" customHeight="1" x14ac:dyDescent="0.25">
      <c r="A462" s="1"/>
      <c r="B462" s="1"/>
      <c r="C462" s="1"/>
      <c r="D462" s="1"/>
      <c r="E462" s="1"/>
      <c r="F462" s="78"/>
      <c r="G462" s="1"/>
    </row>
    <row r="463" spans="1:7" ht="30" customHeight="1" x14ac:dyDescent="0.25">
      <c r="A463" s="1"/>
      <c r="B463" s="1"/>
      <c r="C463" s="1"/>
      <c r="D463" s="1"/>
      <c r="E463" s="1"/>
      <c r="F463" s="78"/>
      <c r="G463" s="1"/>
    </row>
    <row r="464" spans="1:7" ht="30" customHeight="1" x14ac:dyDescent="0.25">
      <c r="A464" s="1"/>
      <c r="B464" s="1"/>
      <c r="C464" s="1"/>
      <c r="D464" s="1"/>
      <c r="E464" s="1"/>
      <c r="F464" s="78"/>
      <c r="G464" s="1"/>
    </row>
    <row r="465" spans="1:7" ht="30" customHeight="1" x14ac:dyDescent="0.25">
      <c r="A465" s="1"/>
      <c r="B465" s="1"/>
      <c r="C465" s="1"/>
      <c r="D465" s="1"/>
      <c r="E465" s="1"/>
      <c r="F465" s="78"/>
      <c r="G465" s="1"/>
    </row>
    <row r="466" spans="1:7" ht="30" customHeight="1" x14ac:dyDescent="0.25">
      <c r="A466" s="1"/>
      <c r="B466" s="1"/>
      <c r="C466" s="1"/>
      <c r="D466" s="1"/>
      <c r="E466" s="1"/>
      <c r="F466" s="78"/>
      <c r="G466" s="1"/>
    </row>
    <row r="467" spans="1:7" ht="30" customHeight="1" x14ac:dyDescent="0.25">
      <c r="A467" s="1"/>
      <c r="B467" s="1"/>
      <c r="C467" s="1"/>
      <c r="D467" s="1"/>
      <c r="E467" s="1"/>
      <c r="F467" s="78"/>
      <c r="G467" s="1"/>
    </row>
    <row r="468" spans="1:7" ht="30" customHeight="1" x14ac:dyDescent="0.25">
      <c r="A468" s="1"/>
      <c r="B468" s="1"/>
      <c r="C468" s="1"/>
      <c r="D468" s="1"/>
      <c r="E468" s="1"/>
      <c r="F468" s="78"/>
      <c r="G468" s="1"/>
    </row>
    <row r="469" spans="1:7" ht="30" customHeight="1" x14ac:dyDescent="0.25">
      <c r="A469" s="1"/>
      <c r="B469" s="1"/>
      <c r="C469" s="1"/>
      <c r="D469" s="1"/>
      <c r="E469" s="1"/>
      <c r="F469" s="78"/>
      <c r="G469" s="1"/>
    </row>
    <row r="470" spans="1:7" ht="30" customHeight="1" x14ac:dyDescent="0.25">
      <c r="A470" s="1"/>
      <c r="B470" s="1"/>
      <c r="C470" s="1"/>
      <c r="D470" s="1"/>
      <c r="E470" s="1"/>
      <c r="F470" s="78"/>
      <c r="G470" s="1"/>
    </row>
    <row r="471" spans="1:7" ht="30" customHeight="1" x14ac:dyDescent="0.25">
      <c r="A471" s="1"/>
      <c r="B471" s="1"/>
      <c r="C471" s="1"/>
      <c r="D471" s="1"/>
      <c r="E471" s="1"/>
      <c r="F471" s="78"/>
      <c r="G471" s="1"/>
    </row>
    <row r="472" spans="1:7" ht="30" customHeight="1" x14ac:dyDescent="0.25">
      <c r="A472" s="1"/>
      <c r="B472" s="1"/>
      <c r="C472" s="1"/>
      <c r="D472" s="1"/>
      <c r="E472" s="1"/>
      <c r="F472" s="78"/>
      <c r="G472" s="1"/>
    </row>
    <row r="473" spans="1:7" ht="30" customHeight="1" x14ac:dyDescent="0.25">
      <c r="A473" s="1"/>
      <c r="B473" s="1"/>
      <c r="C473" s="1"/>
      <c r="D473" s="1"/>
      <c r="E473" s="1"/>
      <c r="F473" s="78"/>
      <c r="G473" s="1"/>
    </row>
    <row r="474" spans="1:7" ht="30" customHeight="1" x14ac:dyDescent="0.25">
      <c r="A474" s="1"/>
      <c r="B474" s="1"/>
      <c r="C474" s="1"/>
      <c r="D474" s="1"/>
      <c r="E474" s="1"/>
      <c r="F474" s="78"/>
      <c r="G474" s="1"/>
    </row>
    <row r="475" spans="1:7" ht="30" customHeight="1" x14ac:dyDescent="0.25">
      <c r="A475" s="1"/>
      <c r="B475" s="1"/>
      <c r="C475" s="1"/>
      <c r="D475" s="1"/>
      <c r="E475" s="1"/>
      <c r="F475" s="78"/>
      <c r="G475" s="1"/>
    </row>
    <row r="476" spans="1:7" ht="30" customHeight="1" x14ac:dyDescent="0.25">
      <c r="A476" s="1"/>
      <c r="B476" s="1"/>
      <c r="C476" s="1"/>
      <c r="D476" s="1"/>
      <c r="E476" s="1"/>
      <c r="F476" s="78"/>
      <c r="G476" s="1"/>
    </row>
    <row r="477" spans="1:7" ht="30" customHeight="1" x14ac:dyDescent="0.25">
      <c r="A477" s="1"/>
      <c r="B477" s="1"/>
      <c r="C477" s="1"/>
      <c r="D477" s="1"/>
      <c r="E477" s="1"/>
      <c r="F477" s="78"/>
      <c r="G477" s="1"/>
    </row>
    <row r="478" spans="1:7" ht="30" customHeight="1" x14ac:dyDescent="0.25">
      <c r="A478" s="1"/>
      <c r="B478" s="1"/>
      <c r="C478" s="1"/>
      <c r="D478" s="1"/>
      <c r="E478" s="1"/>
      <c r="F478" s="78"/>
      <c r="G478" s="1"/>
    </row>
    <row r="479" spans="1:7" ht="30" customHeight="1" x14ac:dyDescent="0.25">
      <c r="A479" s="1"/>
      <c r="B479" s="1"/>
      <c r="C479" s="1"/>
      <c r="D479" s="1"/>
      <c r="E479" s="1"/>
      <c r="F479" s="78"/>
      <c r="G479" s="1"/>
    </row>
    <row r="480" spans="1:7" ht="30" customHeight="1" x14ac:dyDescent="0.25">
      <c r="A480" s="1"/>
      <c r="B480" s="1"/>
      <c r="C480" s="1"/>
      <c r="D480" s="1"/>
      <c r="E480" s="1"/>
      <c r="F480" s="78"/>
      <c r="G480" s="1"/>
    </row>
    <row r="481" spans="1:7" ht="30" customHeight="1" x14ac:dyDescent="0.25">
      <c r="A481" s="1"/>
      <c r="B481" s="1"/>
      <c r="C481" s="1"/>
      <c r="D481" s="1"/>
      <c r="E481" s="1"/>
      <c r="F481" s="78"/>
      <c r="G481" s="1"/>
    </row>
    <row r="482" spans="1:7" ht="30" customHeight="1" x14ac:dyDescent="0.25">
      <c r="A482" s="1"/>
      <c r="B482" s="1"/>
      <c r="C482" s="1"/>
      <c r="D482" s="1"/>
      <c r="E482" s="1"/>
      <c r="F482" s="78"/>
      <c r="G482" s="1"/>
    </row>
    <row r="483" spans="1:7" ht="30" customHeight="1" x14ac:dyDescent="0.25">
      <c r="A483" s="1"/>
      <c r="B483" s="1"/>
      <c r="C483" s="1"/>
      <c r="D483" s="1"/>
      <c r="E483" s="1"/>
      <c r="F483" s="78"/>
      <c r="G483" s="1"/>
    </row>
    <row r="484" spans="1:7" ht="30" customHeight="1" x14ac:dyDescent="0.25">
      <c r="A484" s="1"/>
      <c r="B484" s="1"/>
      <c r="C484" s="1"/>
      <c r="D484" s="1"/>
      <c r="E484" s="1"/>
      <c r="F484" s="78"/>
      <c r="G484" s="1"/>
    </row>
    <row r="485" spans="1:7" ht="30" customHeight="1" x14ac:dyDescent="0.25">
      <c r="A485" s="1"/>
      <c r="B485" s="1"/>
      <c r="C485" s="1"/>
      <c r="D485" s="1"/>
      <c r="E485" s="1"/>
      <c r="F485" s="78"/>
      <c r="G485" s="1"/>
    </row>
    <row r="486" spans="1:7" ht="30" customHeight="1" x14ac:dyDescent="0.25">
      <c r="A486" s="1"/>
      <c r="B486" s="1"/>
      <c r="C486" s="1"/>
      <c r="D486" s="1"/>
      <c r="E486" s="1"/>
      <c r="F486" s="78"/>
      <c r="G486" s="1"/>
    </row>
    <row r="487" spans="1:7" ht="30" customHeight="1" x14ac:dyDescent="0.25">
      <c r="A487" s="1"/>
      <c r="B487" s="1"/>
      <c r="C487" s="1"/>
      <c r="D487" s="1"/>
      <c r="E487" s="1"/>
      <c r="F487" s="78"/>
      <c r="G487" s="1"/>
    </row>
    <row r="488" spans="1:7" ht="30" customHeight="1" x14ac:dyDescent="0.25">
      <c r="A488" s="1"/>
      <c r="B488" s="1"/>
      <c r="C488" s="1"/>
      <c r="D488" s="1"/>
      <c r="E488" s="1"/>
      <c r="F488" s="78"/>
      <c r="G488" s="1"/>
    </row>
    <row r="489" spans="1:7" ht="30" customHeight="1" x14ac:dyDescent="0.25">
      <c r="A489" s="1"/>
      <c r="B489" s="1"/>
      <c r="C489" s="1"/>
      <c r="D489" s="1"/>
      <c r="E489" s="1"/>
      <c r="F489" s="78"/>
      <c r="G489" s="1"/>
    </row>
    <row r="490" spans="1:7" ht="30" customHeight="1" x14ac:dyDescent="0.25">
      <c r="A490" s="1"/>
      <c r="B490" s="1"/>
      <c r="C490" s="1"/>
      <c r="D490" s="1"/>
      <c r="E490" s="1"/>
      <c r="F490" s="78"/>
      <c r="G490" s="1"/>
    </row>
    <row r="491" spans="1:7" ht="30" customHeight="1" x14ac:dyDescent="0.25">
      <c r="A491" s="1"/>
      <c r="B491" s="1"/>
      <c r="C491" s="1"/>
      <c r="D491" s="1"/>
      <c r="E491" s="1"/>
      <c r="F491" s="78"/>
      <c r="G491" s="1"/>
    </row>
    <row r="492" spans="1:7" ht="30" customHeight="1" x14ac:dyDescent="0.25">
      <c r="A492" s="1"/>
      <c r="B492" s="1"/>
      <c r="C492" s="1"/>
      <c r="D492" s="1"/>
      <c r="E492" s="1"/>
      <c r="F492" s="78"/>
      <c r="G492" s="1"/>
    </row>
    <row r="493" spans="1:7" ht="30" customHeight="1" x14ac:dyDescent="0.25">
      <c r="A493" s="1"/>
      <c r="B493" s="1"/>
      <c r="C493" s="1"/>
      <c r="D493" s="1"/>
      <c r="E493" s="1"/>
      <c r="F493" s="78"/>
      <c r="G493" s="1"/>
    </row>
    <row r="494" spans="1:7" ht="30" customHeight="1" x14ac:dyDescent="0.25">
      <c r="A494" s="1"/>
      <c r="B494" s="1"/>
      <c r="C494" s="1"/>
      <c r="D494" s="1"/>
      <c r="E494" s="1"/>
      <c r="F494" s="78"/>
      <c r="G494" s="1"/>
    </row>
    <row r="495" spans="1:7" ht="30" customHeight="1" x14ac:dyDescent="0.25">
      <c r="A495" s="1"/>
      <c r="B495" s="1"/>
      <c r="C495" s="1"/>
      <c r="D495" s="1"/>
      <c r="E495" s="1"/>
      <c r="F495" s="78"/>
      <c r="G495" s="1"/>
    </row>
    <row r="496" spans="1:7" ht="30" customHeight="1" x14ac:dyDescent="0.25">
      <c r="A496" s="1"/>
      <c r="B496" s="1"/>
      <c r="C496" s="1"/>
      <c r="D496" s="1"/>
      <c r="E496" s="1"/>
      <c r="F496" s="78"/>
      <c r="G496" s="1"/>
    </row>
    <row r="497" spans="1:7" ht="30" customHeight="1" x14ac:dyDescent="0.25">
      <c r="A497" s="1"/>
      <c r="B497" s="1"/>
      <c r="C497" s="1"/>
      <c r="D497" s="1"/>
      <c r="E497" s="1"/>
      <c r="F497" s="78"/>
      <c r="G497" s="1"/>
    </row>
    <row r="498" spans="1:7" ht="30" customHeight="1" x14ac:dyDescent="0.25">
      <c r="A498" s="1"/>
      <c r="B498" s="1"/>
      <c r="C498" s="1"/>
      <c r="D498" s="1"/>
      <c r="E498" s="1"/>
      <c r="F498" s="78"/>
      <c r="G498" s="1"/>
    </row>
    <row r="499" spans="1:7" ht="30" customHeight="1" x14ac:dyDescent="0.25">
      <c r="A499" s="1"/>
      <c r="B499" s="1"/>
      <c r="C499" s="1"/>
      <c r="D499" s="1"/>
      <c r="E499" s="1"/>
      <c r="F499" s="78"/>
      <c r="G499" s="1"/>
    </row>
    <row r="500" spans="1:7" ht="30" customHeight="1" x14ac:dyDescent="0.25">
      <c r="A500" s="1"/>
      <c r="B500" s="1"/>
      <c r="C500" s="1"/>
      <c r="D500" s="1"/>
      <c r="E500" s="1"/>
      <c r="F500" s="78"/>
      <c r="G500" s="1"/>
    </row>
    <row r="501" spans="1:7" ht="30" customHeight="1" x14ac:dyDescent="0.25">
      <c r="A501" s="1"/>
      <c r="B501" s="1"/>
      <c r="C501" s="1"/>
      <c r="D501" s="1"/>
      <c r="E501" s="1"/>
      <c r="F501" s="78"/>
      <c r="G501" s="1"/>
    </row>
    <row r="502" spans="1:7" ht="30" customHeight="1" x14ac:dyDescent="0.25">
      <c r="A502" s="1"/>
      <c r="B502" s="1"/>
      <c r="C502" s="1"/>
      <c r="D502" s="1"/>
      <c r="E502" s="1"/>
      <c r="F502" s="78"/>
      <c r="G502" s="1"/>
    </row>
    <row r="503" spans="1:7" ht="30" customHeight="1" x14ac:dyDescent="0.25">
      <c r="A503" s="1"/>
      <c r="B503" s="1"/>
      <c r="C503" s="1"/>
      <c r="D503" s="1"/>
      <c r="E503" s="1"/>
      <c r="F503" s="78"/>
      <c r="G503" s="1"/>
    </row>
    <row r="504" spans="1:7" ht="30" customHeight="1" x14ac:dyDescent="0.25">
      <c r="A504" s="1"/>
      <c r="B504" s="1"/>
      <c r="C504" s="1"/>
      <c r="D504" s="1"/>
      <c r="E504" s="1"/>
      <c r="F504" s="78"/>
      <c r="G504" s="1"/>
    </row>
    <row r="505" spans="1:7" ht="30" customHeight="1" x14ac:dyDescent="0.25">
      <c r="A505" s="1"/>
      <c r="B505" s="1"/>
      <c r="C505" s="1"/>
      <c r="D505" s="1"/>
      <c r="E505" s="1"/>
      <c r="F505" s="78"/>
      <c r="G505" s="1"/>
    </row>
    <row r="506" spans="1:7" ht="30" customHeight="1" x14ac:dyDescent="0.25">
      <c r="A506" s="1"/>
      <c r="B506" s="1"/>
      <c r="C506" s="1"/>
      <c r="D506" s="1"/>
      <c r="E506" s="1"/>
      <c r="F506" s="78"/>
      <c r="G506" s="1"/>
    </row>
    <row r="507" spans="1:7" ht="30" customHeight="1" x14ac:dyDescent="0.25">
      <c r="A507" s="1"/>
      <c r="B507" s="1"/>
      <c r="C507" s="1"/>
      <c r="D507" s="1"/>
      <c r="E507" s="1"/>
      <c r="F507" s="78"/>
      <c r="G507" s="1"/>
    </row>
    <row r="508" spans="1:7" ht="30" customHeight="1" x14ac:dyDescent="0.25">
      <c r="A508" s="1"/>
      <c r="B508" s="1"/>
      <c r="C508" s="1"/>
      <c r="D508" s="1"/>
      <c r="E508" s="1"/>
      <c r="F508" s="78"/>
      <c r="G508" s="1"/>
    </row>
    <row r="509" spans="1:7" ht="30" customHeight="1" x14ac:dyDescent="0.25">
      <c r="A509" s="1"/>
      <c r="B509" s="1"/>
      <c r="C509" s="1"/>
      <c r="D509" s="1"/>
      <c r="E509" s="1"/>
      <c r="F509" s="78"/>
      <c r="G509" s="1"/>
    </row>
    <row r="510" spans="1:7" ht="30" customHeight="1" x14ac:dyDescent="0.25">
      <c r="A510" s="1"/>
      <c r="B510" s="1"/>
      <c r="C510" s="1"/>
      <c r="D510" s="1"/>
      <c r="E510" s="1"/>
      <c r="F510" s="78"/>
      <c r="G510" s="1"/>
    </row>
    <row r="511" spans="1:7" ht="30" customHeight="1" x14ac:dyDescent="0.25">
      <c r="A511" s="1"/>
      <c r="B511" s="1"/>
      <c r="C511" s="1"/>
      <c r="D511" s="1"/>
      <c r="E511" s="1"/>
      <c r="F511" s="78"/>
      <c r="G511" s="1"/>
    </row>
    <row r="512" spans="1:7" ht="30" customHeight="1" x14ac:dyDescent="0.25">
      <c r="A512" s="1"/>
      <c r="B512" s="1"/>
      <c r="C512" s="1"/>
      <c r="D512" s="1"/>
      <c r="E512" s="1"/>
      <c r="F512" s="78"/>
      <c r="G512" s="1"/>
    </row>
    <row r="513" spans="1:7" ht="30" customHeight="1" x14ac:dyDescent="0.25">
      <c r="A513" s="1"/>
      <c r="B513" s="1"/>
      <c r="C513" s="1"/>
      <c r="D513" s="1"/>
      <c r="E513" s="1"/>
      <c r="F513" s="78"/>
      <c r="G513" s="1"/>
    </row>
    <row r="514" spans="1:7" ht="30" customHeight="1" x14ac:dyDescent="0.25">
      <c r="A514" s="1"/>
      <c r="B514" s="1"/>
      <c r="C514" s="1"/>
      <c r="D514" s="1"/>
      <c r="E514" s="1"/>
      <c r="F514" s="78"/>
      <c r="G514" s="1"/>
    </row>
    <row r="515" spans="1:7" ht="30" customHeight="1" x14ac:dyDescent="0.25">
      <c r="A515" s="1"/>
      <c r="B515" s="1"/>
      <c r="C515" s="1"/>
      <c r="D515" s="1"/>
      <c r="E515" s="1"/>
      <c r="F515" s="78"/>
      <c r="G515" s="1"/>
    </row>
    <row r="516" spans="1:7" ht="30" customHeight="1" x14ac:dyDescent="0.25">
      <c r="A516" s="1"/>
      <c r="B516" s="1"/>
      <c r="C516" s="1"/>
      <c r="D516" s="1"/>
      <c r="E516" s="1"/>
      <c r="F516" s="78"/>
      <c r="G516" s="1"/>
    </row>
    <row r="517" spans="1:7" ht="30" customHeight="1" x14ac:dyDescent="0.25">
      <c r="A517" s="1"/>
      <c r="B517" s="1"/>
      <c r="C517" s="1"/>
      <c r="D517" s="1"/>
      <c r="E517" s="1"/>
      <c r="F517" s="78"/>
      <c r="G517" s="1"/>
    </row>
    <row r="518" spans="1:7" ht="30" customHeight="1" x14ac:dyDescent="0.25">
      <c r="A518" s="1"/>
      <c r="B518" s="1"/>
      <c r="C518" s="1"/>
      <c r="D518" s="1"/>
      <c r="E518" s="1"/>
      <c r="F518" s="78"/>
      <c r="G518" s="1"/>
    </row>
    <row r="519" spans="1:7" ht="30" customHeight="1" x14ac:dyDescent="0.25">
      <c r="A519" s="1"/>
      <c r="B519" s="1"/>
      <c r="C519" s="1"/>
      <c r="D519" s="1"/>
      <c r="E519" s="1"/>
      <c r="F519" s="78"/>
      <c r="G519" s="1"/>
    </row>
    <row r="520" spans="1:7" ht="30" customHeight="1" x14ac:dyDescent="0.25">
      <c r="A520" s="1"/>
      <c r="B520" s="1"/>
      <c r="C520" s="1"/>
      <c r="D520" s="1"/>
      <c r="E520" s="1"/>
      <c r="F520" s="78"/>
      <c r="G520" s="1"/>
    </row>
    <row r="521" spans="1:7" ht="30" customHeight="1" x14ac:dyDescent="0.25">
      <c r="A521" s="1"/>
      <c r="B521" s="1"/>
      <c r="C521" s="1"/>
      <c r="D521" s="1"/>
      <c r="E521" s="1"/>
      <c r="F521" s="78"/>
      <c r="G521" s="1"/>
    </row>
    <row r="522" spans="1:7" ht="30" customHeight="1" x14ac:dyDescent="0.25">
      <c r="A522" s="1"/>
      <c r="B522" s="1"/>
      <c r="C522" s="1"/>
      <c r="D522" s="1"/>
      <c r="E522" s="1"/>
      <c r="F522" s="78"/>
      <c r="G522" s="1"/>
    </row>
    <row r="523" spans="1:7" ht="30" customHeight="1" x14ac:dyDescent="0.25">
      <c r="A523" s="1"/>
      <c r="B523" s="1"/>
      <c r="C523" s="1"/>
      <c r="D523" s="1"/>
      <c r="E523" s="1"/>
      <c r="F523" s="78"/>
      <c r="G523" s="1"/>
    </row>
    <row r="524" spans="1:7" ht="30" customHeight="1" x14ac:dyDescent="0.25">
      <c r="A524" s="1"/>
      <c r="B524" s="1"/>
      <c r="C524" s="1"/>
      <c r="D524" s="1"/>
      <c r="E524" s="1"/>
      <c r="F524" s="78"/>
      <c r="G524" s="1"/>
    </row>
    <row r="525" spans="1:7" ht="30" customHeight="1" x14ac:dyDescent="0.25">
      <c r="A525" s="1"/>
      <c r="B525" s="1"/>
      <c r="C525" s="1"/>
      <c r="D525" s="1"/>
      <c r="E525" s="1"/>
      <c r="F525" s="78"/>
      <c r="G525" s="1"/>
    </row>
    <row r="526" spans="1:7" ht="30" customHeight="1" x14ac:dyDescent="0.25">
      <c r="A526" s="1"/>
      <c r="B526" s="1"/>
      <c r="C526" s="1"/>
      <c r="D526" s="1"/>
      <c r="E526" s="1"/>
      <c r="F526" s="78"/>
      <c r="G526" s="1"/>
    </row>
    <row r="527" spans="1:7" ht="30" customHeight="1" x14ac:dyDescent="0.25">
      <c r="A527" s="1"/>
      <c r="B527" s="1"/>
      <c r="C527" s="1"/>
      <c r="D527" s="1"/>
      <c r="E527" s="1"/>
      <c r="F527" s="78"/>
      <c r="G527" s="1"/>
    </row>
    <row r="528" spans="1:7" ht="30" customHeight="1" x14ac:dyDescent="0.25">
      <c r="A528" s="1"/>
      <c r="B528" s="1"/>
      <c r="C528" s="1"/>
      <c r="D528" s="1"/>
      <c r="E528" s="1"/>
      <c r="F528" s="78"/>
      <c r="G528" s="1"/>
    </row>
    <row r="529" spans="1:7" ht="30" customHeight="1" x14ac:dyDescent="0.25">
      <c r="A529" s="1"/>
      <c r="B529" s="1"/>
      <c r="C529" s="1"/>
      <c r="D529" s="1"/>
      <c r="E529" s="1"/>
      <c r="F529" s="78"/>
      <c r="G529" s="1"/>
    </row>
    <row r="530" spans="1:7" ht="30" customHeight="1" x14ac:dyDescent="0.25">
      <c r="A530" s="1"/>
      <c r="B530" s="1"/>
      <c r="C530" s="1"/>
      <c r="D530" s="1"/>
      <c r="E530" s="1"/>
      <c r="F530" s="78"/>
      <c r="G530" s="1"/>
    </row>
    <row r="531" spans="1:7" ht="30" customHeight="1" x14ac:dyDescent="0.25">
      <c r="A531" s="1"/>
      <c r="B531" s="1"/>
      <c r="C531" s="1"/>
      <c r="D531" s="1"/>
      <c r="E531" s="1"/>
      <c r="F531" s="78"/>
      <c r="G531" s="1"/>
    </row>
    <row r="532" spans="1:7" ht="30" customHeight="1" x14ac:dyDescent="0.25">
      <c r="A532" s="1"/>
      <c r="B532" s="1"/>
      <c r="C532" s="1"/>
      <c r="D532" s="1"/>
      <c r="E532" s="1"/>
      <c r="F532" s="78"/>
      <c r="G532" s="1"/>
    </row>
    <row r="533" spans="1:7" ht="30" customHeight="1" x14ac:dyDescent="0.25">
      <c r="A533" s="1"/>
      <c r="B533" s="1"/>
      <c r="C533" s="1"/>
      <c r="D533" s="1"/>
      <c r="E533" s="1"/>
      <c r="F533" s="78"/>
      <c r="G533" s="1"/>
    </row>
    <row r="534" spans="1:7" ht="30" customHeight="1" x14ac:dyDescent="0.25">
      <c r="A534" s="1"/>
      <c r="B534" s="1"/>
      <c r="C534" s="1"/>
      <c r="D534" s="1"/>
      <c r="E534" s="1"/>
      <c r="F534" s="78"/>
      <c r="G534" s="1"/>
    </row>
    <row r="535" spans="1:7" ht="30" customHeight="1" x14ac:dyDescent="0.25">
      <c r="A535" s="1"/>
      <c r="B535" s="1"/>
      <c r="C535" s="1"/>
      <c r="D535" s="1"/>
      <c r="E535" s="1"/>
      <c r="F535" s="78"/>
      <c r="G535" s="1"/>
    </row>
    <row r="536" spans="1:7" ht="30" customHeight="1" x14ac:dyDescent="0.25">
      <c r="A536" s="1"/>
      <c r="B536" s="1"/>
      <c r="C536" s="1"/>
      <c r="D536" s="1"/>
      <c r="E536" s="1"/>
      <c r="F536" s="78"/>
      <c r="G536" s="1"/>
    </row>
    <row r="537" spans="1:7" ht="30" customHeight="1" x14ac:dyDescent="0.25">
      <c r="A537" s="1"/>
      <c r="B537" s="1"/>
      <c r="C537" s="1"/>
      <c r="D537" s="1"/>
      <c r="E537" s="1"/>
      <c r="F537" s="78"/>
      <c r="G537" s="1"/>
    </row>
    <row r="538" spans="1:7" ht="30" customHeight="1" x14ac:dyDescent="0.25">
      <c r="A538" s="1"/>
      <c r="B538" s="1"/>
      <c r="C538" s="1"/>
      <c r="D538" s="1"/>
      <c r="E538" s="1"/>
      <c r="F538" s="78"/>
      <c r="G538" s="1"/>
    </row>
    <row r="539" spans="1:7" ht="30" customHeight="1" x14ac:dyDescent="0.25">
      <c r="A539" s="1"/>
      <c r="B539" s="1"/>
      <c r="C539" s="1"/>
      <c r="D539" s="1"/>
      <c r="E539" s="1"/>
      <c r="F539" s="78"/>
      <c r="G539" s="1"/>
    </row>
    <row r="540" spans="1:7" ht="30" customHeight="1" x14ac:dyDescent="0.25">
      <c r="A540" s="1"/>
      <c r="B540" s="1"/>
      <c r="C540" s="1"/>
      <c r="D540" s="1"/>
      <c r="E540" s="1"/>
      <c r="F540" s="78"/>
      <c r="G540" s="1"/>
    </row>
    <row r="541" spans="1:7" ht="30" customHeight="1" x14ac:dyDescent="0.25">
      <c r="A541" s="1"/>
      <c r="B541" s="1"/>
      <c r="C541" s="1"/>
      <c r="D541" s="1"/>
      <c r="E541" s="1"/>
      <c r="F541" s="78"/>
      <c r="G541" s="1"/>
    </row>
    <row r="542" spans="1:7" ht="30" customHeight="1" x14ac:dyDescent="0.25">
      <c r="A542" s="1"/>
      <c r="B542" s="1"/>
      <c r="C542" s="1"/>
      <c r="D542" s="1"/>
      <c r="E542" s="1"/>
      <c r="F542" s="78"/>
      <c r="G542" s="1"/>
    </row>
    <row r="543" spans="1:7" ht="30" customHeight="1" x14ac:dyDescent="0.25">
      <c r="A543" s="1"/>
      <c r="B543" s="1"/>
      <c r="C543" s="1"/>
      <c r="D543" s="1"/>
      <c r="E543" s="1"/>
      <c r="F543" s="78"/>
      <c r="G543" s="1"/>
    </row>
    <row r="544" spans="1:7" ht="30" customHeight="1" x14ac:dyDescent="0.25">
      <c r="A544" s="1"/>
      <c r="B544" s="1"/>
      <c r="C544" s="1"/>
      <c r="D544" s="1"/>
      <c r="E544" s="1"/>
      <c r="F544" s="78"/>
      <c r="G544" s="1"/>
    </row>
    <row r="545" spans="1:7" ht="30" customHeight="1" x14ac:dyDescent="0.25">
      <c r="A545" s="1"/>
      <c r="B545" s="1"/>
      <c r="C545" s="1"/>
      <c r="D545" s="1"/>
      <c r="E545" s="1"/>
      <c r="F545" s="78"/>
      <c r="G545" s="1"/>
    </row>
    <row r="546" spans="1:7" ht="30" customHeight="1" x14ac:dyDescent="0.25">
      <c r="A546" s="1"/>
      <c r="B546" s="1"/>
      <c r="C546" s="1"/>
      <c r="D546" s="1"/>
      <c r="E546" s="1"/>
      <c r="F546" s="78"/>
      <c r="G546" s="1"/>
    </row>
    <row r="547" spans="1:7" ht="30" customHeight="1" x14ac:dyDescent="0.25">
      <c r="A547" s="1"/>
      <c r="B547" s="1"/>
      <c r="C547" s="1"/>
      <c r="D547" s="1"/>
      <c r="E547" s="1"/>
      <c r="F547" s="78"/>
      <c r="G547" s="1"/>
    </row>
    <row r="548" spans="1:7" ht="30" customHeight="1" x14ac:dyDescent="0.25">
      <c r="A548" s="1"/>
      <c r="B548" s="1"/>
      <c r="C548" s="1"/>
      <c r="D548" s="1"/>
      <c r="E548" s="1"/>
      <c r="F548" s="78"/>
      <c r="G548" s="1"/>
    </row>
    <row r="549" spans="1:7" ht="30" customHeight="1" x14ac:dyDescent="0.25">
      <c r="A549" s="1"/>
      <c r="B549" s="1"/>
      <c r="C549" s="1"/>
      <c r="D549" s="1"/>
      <c r="E549" s="1"/>
      <c r="F549" s="78"/>
      <c r="G549" s="1"/>
    </row>
    <row r="550" spans="1:7" ht="30" customHeight="1" x14ac:dyDescent="0.25">
      <c r="A550" s="1"/>
      <c r="B550" s="1"/>
      <c r="C550" s="1"/>
      <c r="D550" s="1"/>
      <c r="E550" s="1"/>
      <c r="F550" s="78"/>
      <c r="G550" s="1"/>
    </row>
    <row r="551" spans="1:7" ht="30" customHeight="1" x14ac:dyDescent="0.25">
      <c r="A551" s="1"/>
      <c r="B551" s="1"/>
      <c r="C551" s="1"/>
      <c r="D551" s="1"/>
      <c r="E551" s="1"/>
      <c r="F551" s="78"/>
      <c r="G551" s="1"/>
    </row>
    <row r="552" spans="1:7" ht="30" customHeight="1" x14ac:dyDescent="0.25">
      <c r="A552" s="1"/>
      <c r="B552" s="1"/>
      <c r="C552" s="1"/>
      <c r="D552" s="1"/>
      <c r="E552" s="1"/>
      <c r="F552" s="78"/>
      <c r="G552" s="1"/>
    </row>
    <row r="553" spans="1:7" ht="30" customHeight="1" x14ac:dyDescent="0.25">
      <c r="A553" s="1"/>
      <c r="B553" s="1"/>
      <c r="C553" s="1"/>
      <c r="D553" s="1"/>
      <c r="E553" s="1"/>
      <c r="F553" s="78"/>
      <c r="G553" s="1"/>
    </row>
    <row r="554" spans="1:7" ht="30" customHeight="1" x14ac:dyDescent="0.25">
      <c r="A554" s="1"/>
      <c r="B554" s="1"/>
      <c r="C554" s="1"/>
      <c r="D554" s="1"/>
      <c r="E554" s="1"/>
      <c r="F554" s="78"/>
      <c r="G554" s="1"/>
    </row>
    <row r="555" spans="1:7" ht="30" customHeight="1" x14ac:dyDescent="0.25">
      <c r="A555" s="1"/>
      <c r="B555" s="1"/>
      <c r="C555" s="1"/>
      <c r="D555" s="1"/>
      <c r="E555" s="1"/>
      <c r="F555" s="78"/>
      <c r="G555" s="1"/>
    </row>
    <row r="556" spans="1:7" ht="30" customHeight="1" x14ac:dyDescent="0.25">
      <c r="A556" s="1"/>
      <c r="B556" s="1"/>
      <c r="C556" s="1"/>
      <c r="D556" s="1"/>
      <c r="E556" s="1"/>
      <c r="F556" s="78"/>
      <c r="G556" s="1"/>
    </row>
    <row r="557" spans="1:7" ht="30" customHeight="1" x14ac:dyDescent="0.25">
      <c r="A557" s="1"/>
      <c r="B557" s="1"/>
      <c r="C557" s="1"/>
      <c r="D557" s="1"/>
      <c r="E557" s="1"/>
      <c r="F557" s="78"/>
      <c r="G557" s="1"/>
    </row>
    <row r="558" spans="1:7" ht="30" customHeight="1" x14ac:dyDescent="0.25">
      <c r="A558" s="1"/>
      <c r="B558" s="1"/>
      <c r="C558" s="1"/>
      <c r="D558" s="1"/>
      <c r="E558" s="1"/>
      <c r="F558" s="78"/>
      <c r="G558" s="1"/>
    </row>
    <row r="559" spans="1:7" ht="30" customHeight="1" x14ac:dyDescent="0.25">
      <c r="A559" s="1"/>
      <c r="B559" s="1"/>
      <c r="C559" s="1"/>
      <c r="D559" s="1"/>
      <c r="E559" s="1"/>
      <c r="F559" s="78"/>
      <c r="G559" s="1"/>
    </row>
    <row r="560" spans="1:7" ht="30" customHeight="1" x14ac:dyDescent="0.25">
      <c r="A560" s="1"/>
      <c r="B560" s="1"/>
      <c r="C560" s="1"/>
      <c r="D560" s="1"/>
      <c r="E560" s="1"/>
      <c r="F560" s="78"/>
      <c r="G560" s="1"/>
    </row>
    <row r="561" spans="1:7" ht="30" customHeight="1" x14ac:dyDescent="0.25">
      <c r="A561" s="1"/>
      <c r="B561" s="1"/>
      <c r="C561" s="1"/>
      <c r="D561" s="1"/>
      <c r="E561" s="1"/>
      <c r="F561" s="78"/>
      <c r="G561" s="1"/>
    </row>
    <row r="562" spans="1:7" ht="30" customHeight="1" x14ac:dyDescent="0.25">
      <c r="A562" s="1"/>
      <c r="B562" s="1"/>
      <c r="C562" s="1"/>
      <c r="D562" s="1"/>
      <c r="E562" s="1"/>
      <c r="F562" s="78"/>
      <c r="G562" s="1"/>
    </row>
    <row r="563" spans="1:7" ht="30" customHeight="1" x14ac:dyDescent="0.25">
      <c r="A563" s="1"/>
      <c r="B563" s="1"/>
      <c r="C563" s="1"/>
      <c r="D563" s="1"/>
      <c r="E563" s="1"/>
      <c r="F563" s="78"/>
      <c r="G563" s="1"/>
    </row>
    <row r="564" spans="1:7" ht="30" customHeight="1" x14ac:dyDescent="0.25">
      <c r="A564" s="1"/>
      <c r="B564" s="1"/>
      <c r="C564" s="1"/>
      <c r="D564" s="1"/>
      <c r="E564" s="1"/>
      <c r="F564" s="78"/>
      <c r="G564" s="1"/>
    </row>
    <row r="565" spans="1:7" ht="30" customHeight="1" x14ac:dyDescent="0.25">
      <c r="A565" s="1"/>
      <c r="B565" s="1"/>
      <c r="C565" s="1"/>
      <c r="D565" s="1"/>
      <c r="E565" s="1"/>
      <c r="F565" s="78"/>
      <c r="G565" s="1"/>
    </row>
    <row r="566" spans="1:7" ht="30" customHeight="1" x14ac:dyDescent="0.25">
      <c r="A566" s="1"/>
      <c r="B566" s="1"/>
      <c r="C566" s="1"/>
      <c r="D566" s="1"/>
      <c r="E566" s="1"/>
      <c r="F566" s="78"/>
      <c r="G566" s="1"/>
    </row>
    <row r="567" spans="1:7" ht="30" customHeight="1" x14ac:dyDescent="0.25">
      <c r="A567" s="1"/>
      <c r="B567" s="1"/>
      <c r="C567" s="1"/>
      <c r="D567" s="1"/>
      <c r="E567" s="1"/>
      <c r="F567" s="78"/>
      <c r="G567" s="1"/>
    </row>
    <row r="568" spans="1:7" ht="30" customHeight="1" x14ac:dyDescent="0.25">
      <c r="A568" s="1"/>
      <c r="B568" s="1"/>
      <c r="C568" s="1"/>
      <c r="D568" s="1"/>
      <c r="E568" s="1"/>
      <c r="F568" s="78"/>
      <c r="G568" s="1"/>
    </row>
    <row r="569" spans="1:7" ht="30" customHeight="1" x14ac:dyDescent="0.25">
      <c r="A569" s="1"/>
      <c r="B569" s="1"/>
      <c r="C569" s="1"/>
      <c r="D569" s="1"/>
      <c r="E569" s="1"/>
      <c r="F569" s="78"/>
      <c r="G569" s="1"/>
    </row>
    <row r="570" spans="1:7" ht="30" customHeight="1" x14ac:dyDescent="0.25">
      <c r="A570" s="1"/>
      <c r="B570" s="1"/>
      <c r="C570" s="1"/>
      <c r="D570" s="1"/>
      <c r="E570" s="1"/>
      <c r="F570" s="78"/>
      <c r="G570" s="1"/>
    </row>
    <row r="571" spans="1:7" ht="30" customHeight="1" x14ac:dyDescent="0.25">
      <c r="A571" s="1"/>
      <c r="B571" s="1"/>
      <c r="C571" s="1"/>
      <c r="D571" s="1"/>
      <c r="E571" s="1"/>
      <c r="F571" s="78"/>
      <c r="G571" s="1"/>
    </row>
    <row r="572" spans="1:7" ht="30" customHeight="1" x14ac:dyDescent="0.25">
      <c r="A572" s="1"/>
      <c r="B572" s="1"/>
      <c r="C572" s="1"/>
      <c r="D572" s="1"/>
      <c r="E572" s="1"/>
      <c r="F572" s="78"/>
      <c r="G572" s="1"/>
    </row>
    <row r="573" spans="1:7" ht="30" customHeight="1" x14ac:dyDescent="0.25">
      <c r="A573" s="1"/>
      <c r="B573" s="1"/>
      <c r="C573" s="1"/>
      <c r="D573" s="1"/>
      <c r="E573" s="1"/>
      <c r="F573" s="78"/>
      <c r="G573" s="1"/>
    </row>
    <row r="574" spans="1:7" ht="30" customHeight="1" x14ac:dyDescent="0.25">
      <c r="A574" s="1"/>
      <c r="B574" s="1"/>
      <c r="C574" s="1"/>
      <c r="D574" s="1"/>
      <c r="E574" s="1"/>
      <c r="F574" s="78"/>
      <c r="G574" s="1"/>
    </row>
    <row r="575" spans="1:7" ht="30" customHeight="1" x14ac:dyDescent="0.25">
      <c r="A575" s="1"/>
      <c r="B575" s="1"/>
      <c r="C575" s="1"/>
      <c r="D575" s="1"/>
      <c r="E575" s="1"/>
      <c r="F575" s="78"/>
      <c r="G575" s="1"/>
    </row>
    <row r="576" spans="1:7" ht="30" customHeight="1" x14ac:dyDescent="0.25">
      <c r="A576" s="1"/>
      <c r="B576" s="1"/>
      <c r="C576" s="1"/>
      <c r="D576" s="1"/>
      <c r="E576" s="1"/>
      <c r="F576" s="78"/>
      <c r="G576" s="1"/>
    </row>
    <row r="577" spans="1:7" ht="30" customHeight="1" x14ac:dyDescent="0.25">
      <c r="A577" s="1"/>
      <c r="B577" s="1"/>
      <c r="C577" s="1"/>
      <c r="D577" s="1"/>
      <c r="E577" s="1"/>
      <c r="F577" s="78"/>
      <c r="G577" s="1"/>
    </row>
    <row r="578" spans="1:7" ht="30" customHeight="1" x14ac:dyDescent="0.25">
      <c r="A578" s="1"/>
      <c r="B578" s="1"/>
      <c r="C578" s="1"/>
      <c r="D578" s="1"/>
      <c r="E578" s="1"/>
      <c r="F578" s="78"/>
      <c r="G578" s="1"/>
    </row>
    <row r="579" spans="1:7" ht="30" customHeight="1" x14ac:dyDescent="0.25">
      <c r="A579" s="1"/>
      <c r="B579" s="1"/>
      <c r="C579" s="1"/>
      <c r="D579" s="1"/>
      <c r="E579" s="1"/>
      <c r="F579" s="78"/>
      <c r="G579" s="1"/>
    </row>
    <row r="580" spans="1:7" ht="30" customHeight="1" x14ac:dyDescent="0.25">
      <c r="A580" s="1"/>
      <c r="B580" s="1"/>
      <c r="C580" s="1"/>
      <c r="D580" s="1"/>
      <c r="E580" s="1"/>
      <c r="F580" s="78"/>
      <c r="G580" s="1"/>
    </row>
    <row r="581" spans="1:7" ht="30" customHeight="1" x14ac:dyDescent="0.25">
      <c r="A581" s="1"/>
      <c r="B581" s="1"/>
      <c r="C581" s="1"/>
      <c r="D581" s="1"/>
      <c r="E581" s="1"/>
      <c r="F581" s="78"/>
      <c r="G581" s="1"/>
    </row>
    <row r="582" spans="1:7" ht="30" customHeight="1" x14ac:dyDescent="0.25">
      <c r="A582" s="1"/>
      <c r="B582" s="1"/>
      <c r="C582" s="1"/>
      <c r="D582" s="1"/>
      <c r="E582" s="1"/>
      <c r="F582" s="78"/>
      <c r="G582" s="1"/>
    </row>
    <row r="583" spans="1:7" ht="30" customHeight="1" x14ac:dyDescent="0.25">
      <c r="A583" s="1"/>
      <c r="B583" s="1"/>
      <c r="C583" s="1"/>
      <c r="D583" s="1"/>
      <c r="E583" s="1"/>
      <c r="F583" s="78"/>
      <c r="G583" s="1"/>
    </row>
    <row r="584" spans="1:7" ht="30" customHeight="1" x14ac:dyDescent="0.25">
      <c r="A584" s="1"/>
      <c r="B584" s="1"/>
      <c r="C584" s="1"/>
      <c r="D584" s="1"/>
      <c r="E584" s="1"/>
      <c r="F584" s="78"/>
      <c r="G584" s="1"/>
    </row>
    <row r="585" spans="1:7" ht="30" customHeight="1" x14ac:dyDescent="0.25">
      <c r="A585" s="1"/>
      <c r="B585" s="1"/>
      <c r="C585" s="1"/>
      <c r="D585" s="1"/>
      <c r="E585" s="1"/>
      <c r="F585" s="78"/>
      <c r="G585" s="1"/>
    </row>
    <row r="586" spans="1:7" ht="30" customHeight="1" x14ac:dyDescent="0.25">
      <c r="A586" s="1"/>
      <c r="B586" s="1"/>
      <c r="C586" s="1"/>
      <c r="D586" s="1"/>
      <c r="E586" s="1"/>
      <c r="F586" s="78"/>
      <c r="G586" s="1"/>
    </row>
    <row r="587" spans="1:7" ht="30" customHeight="1" x14ac:dyDescent="0.25">
      <c r="A587" s="1"/>
      <c r="B587" s="1"/>
      <c r="C587" s="1"/>
      <c r="D587" s="1"/>
      <c r="E587" s="1"/>
      <c r="F587" s="78"/>
      <c r="G587" s="1"/>
    </row>
    <row r="588" spans="1:7" ht="30" customHeight="1" x14ac:dyDescent="0.25">
      <c r="A588" s="1"/>
      <c r="B588" s="1"/>
      <c r="C588" s="1"/>
      <c r="D588" s="1"/>
      <c r="E588" s="1"/>
      <c r="F588" s="78"/>
      <c r="G588" s="1"/>
    </row>
    <row r="589" spans="1:7" ht="30" customHeight="1" x14ac:dyDescent="0.25">
      <c r="A589" s="1"/>
      <c r="B589" s="1"/>
      <c r="C589" s="1"/>
      <c r="D589" s="1"/>
      <c r="E589" s="1"/>
      <c r="F589" s="78"/>
      <c r="G589" s="1"/>
    </row>
    <row r="590" spans="1:7" ht="30" customHeight="1" x14ac:dyDescent="0.25">
      <c r="A590" s="1"/>
      <c r="B590" s="1"/>
      <c r="C590" s="1"/>
      <c r="D590" s="1"/>
      <c r="E590" s="1"/>
      <c r="F590" s="78"/>
      <c r="G590" s="1"/>
    </row>
    <row r="591" spans="1:7" ht="30" customHeight="1" x14ac:dyDescent="0.25">
      <c r="A591" s="1"/>
      <c r="B591" s="1"/>
      <c r="C591" s="1"/>
      <c r="D591" s="1"/>
      <c r="E591" s="1"/>
      <c r="F591" s="78"/>
      <c r="G591" s="1"/>
    </row>
    <row r="592" spans="1:7" ht="30" customHeight="1" x14ac:dyDescent="0.25">
      <c r="A592" s="1"/>
      <c r="B592" s="1"/>
      <c r="C592" s="1"/>
      <c r="D592" s="1"/>
      <c r="E592" s="1"/>
      <c r="F592" s="78"/>
      <c r="G592" s="1"/>
    </row>
    <row r="593" spans="1:7" ht="30" customHeight="1" x14ac:dyDescent="0.25">
      <c r="A593" s="1"/>
      <c r="B593" s="1"/>
      <c r="C593" s="1"/>
      <c r="D593" s="1"/>
      <c r="E593" s="1"/>
      <c r="F593" s="78"/>
      <c r="G593" s="1"/>
    </row>
    <row r="594" spans="1:7" ht="30" customHeight="1" x14ac:dyDescent="0.25">
      <c r="A594" s="1"/>
      <c r="B594" s="1"/>
      <c r="C594" s="1"/>
      <c r="D594" s="1"/>
      <c r="E594" s="1"/>
      <c r="F594" s="78"/>
      <c r="G594" s="1"/>
    </row>
    <row r="595" spans="1:7" ht="30" customHeight="1" x14ac:dyDescent="0.25">
      <c r="A595" s="1"/>
      <c r="B595" s="1"/>
      <c r="C595" s="1"/>
      <c r="D595" s="1"/>
      <c r="E595" s="1"/>
      <c r="F595" s="78"/>
      <c r="G595" s="1"/>
    </row>
    <row r="596" spans="1:7" ht="30" customHeight="1" x14ac:dyDescent="0.25">
      <c r="A596" s="1"/>
      <c r="B596" s="1"/>
      <c r="C596" s="1"/>
      <c r="D596" s="1"/>
      <c r="E596" s="1"/>
      <c r="F596" s="78"/>
      <c r="G596" s="1"/>
    </row>
    <row r="597" spans="1:7" ht="30" customHeight="1" x14ac:dyDescent="0.25">
      <c r="A597" s="1"/>
      <c r="B597" s="1"/>
      <c r="C597" s="1"/>
      <c r="D597" s="1"/>
      <c r="E597" s="1"/>
      <c r="F597" s="78"/>
      <c r="G597" s="1"/>
    </row>
    <row r="598" spans="1:7" ht="30" customHeight="1" x14ac:dyDescent="0.25">
      <c r="A598" s="1"/>
      <c r="B598" s="1"/>
      <c r="C598" s="1"/>
      <c r="D598" s="1"/>
      <c r="E598" s="1"/>
      <c r="F598" s="78"/>
      <c r="G598" s="1"/>
    </row>
    <row r="599" spans="1:7" ht="30" customHeight="1" x14ac:dyDescent="0.25">
      <c r="A599" s="1"/>
      <c r="B599" s="1"/>
      <c r="C599" s="1"/>
      <c r="D599" s="1"/>
      <c r="E599" s="1"/>
      <c r="F599" s="78"/>
      <c r="G599" s="1"/>
    </row>
    <row r="600" spans="1:7" ht="30" customHeight="1" x14ac:dyDescent="0.25">
      <c r="A600" s="1"/>
      <c r="B600" s="1"/>
      <c r="C600" s="1"/>
      <c r="D600" s="1"/>
      <c r="E600" s="1"/>
      <c r="F600" s="78"/>
      <c r="G600" s="1"/>
    </row>
    <row r="601" spans="1:7" ht="30" customHeight="1" x14ac:dyDescent="0.25">
      <c r="A601" s="1"/>
      <c r="B601" s="1"/>
      <c r="C601" s="1"/>
      <c r="D601" s="1"/>
      <c r="E601" s="1"/>
      <c r="F601" s="78"/>
      <c r="G601" s="1"/>
    </row>
    <row r="602" spans="1:7" ht="30" customHeight="1" x14ac:dyDescent="0.25">
      <c r="A602" s="1"/>
      <c r="B602" s="1"/>
      <c r="C602" s="1"/>
      <c r="D602" s="1"/>
      <c r="E602" s="1"/>
      <c r="F602" s="78"/>
      <c r="G602" s="1"/>
    </row>
    <row r="603" spans="1:7" ht="30" customHeight="1" x14ac:dyDescent="0.25">
      <c r="A603" s="1"/>
      <c r="B603" s="1"/>
      <c r="C603" s="1"/>
      <c r="D603" s="1"/>
      <c r="E603" s="1"/>
      <c r="F603" s="78"/>
      <c r="G603" s="1"/>
    </row>
    <row r="604" spans="1:7" ht="30" customHeight="1" x14ac:dyDescent="0.25">
      <c r="A604" s="1"/>
      <c r="B604" s="1"/>
      <c r="C604" s="1"/>
      <c r="D604" s="1"/>
      <c r="E604" s="1"/>
      <c r="F604" s="78"/>
      <c r="G604" s="1"/>
    </row>
    <row r="605" spans="1:7" ht="30" customHeight="1" x14ac:dyDescent="0.25">
      <c r="A605" s="1"/>
      <c r="B605" s="1"/>
      <c r="C605" s="1"/>
      <c r="D605" s="1"/>
      <c r="E605" s="1"/>
      <c r="F605" s="78"/>
      <c r="G605" s="1"/>
    </row>
    <row r="606" spans="1:7" ht="30" customHeight="1" x14ac:dyDescent="0.25">
      <c r="A606" s="1"/>
      <c r="B606" s="1"/>
      <c r="C606" s="1"/>
      <c r="D606" s="1"/>
      <c r="E606" s="1"/>
      <c r="F606" s="78"/>
      <c r="G606" s="1"/>
    </row>
    <row r="607" spans="1:7" ht="30" customHeight="1" x14ac:dyDescent="0.25">
      <c r="A607" s="1"/>
      <c r="B607" s="1"/>
      <c r="C607" s="1"/>
      <c r="D607" s="1"/>
      <c r="E607" s="1"/>
      <c r="F607" s="78"/>
      <c r="G607" s="1"/>
    </row>
    <row r="608" spans="1:7" ht="30" customHeight="1" x14ac:dyDescent="0.25">
      <c r="A608" s="1"/>
      <c r="B608" s="1"/>
      <c r="C608" s="1"/>
      <c r="D608" s="1"/>
      <c r="E608" s="1"/>
      <c r="F608" s="78"/>
      <c r="G608" s="1"/>
    </row>
    <row r="609" spans="1:7" ht="30" customHeight="1" x14ac:dyDescent="0.25">
      <c r="A609" s="1"/>
      <c r="B609" s="1"/>
      <c r="C609" s="1"/>
      <c r="D609" s="1"/>
      <c r="E609" s="1"/>
      <c r="F609" s="78"/>
      <c r="G609" s="1"/>
    </row>
    <row r="610" spans="1:7" ht="30" customHeight="1" x14ac:dyDescent="0.25">
      <c r="A610" s="1"/>
      <c r="B610" s="1"/>
      <c r="C610" s="1"/>
      <c r="D610" s="1"/>
      <c r="E610" s="1"/>
      <c r="F610" s="78"/>
      <c r="G610" s="1"/>
    </row>
    <row r="611" spans="1:7" ht="30" customHeight="1" x14ac:dyDescent="0.25">
      <c r="A611" s="1"/>
      <c r="B611" s="1"/>
      <c r="C611" s="1"/>
      <c r="D611" s="1"/>
      <c r="E611" s="1"/>
      <c r="F611" s="78"/>
      <c r="G611" s="1"/>
    </row>
    <row r="612" spans="1:7" ht="30" customHeight="1" x14ac:dyDescent="0.25">
      <c r="A612" s="1"/>
      <c r="B612" s="1"/>
      <c r="C612" s="1"/>
      <c r="D612" s="1"/>
      <c r="E612" s="1"/>
      <c r="F612" s="78"/>
      <c r="G612" s="1"/>
    </row>
    <row r="613" spans="1:7" ht="30" customHeight="1" x14ac:dyDescent="0.25">
      <c r="A613" s="1"/>
      <c r="B613" s="1"/>
      <c r="C613" s="1"/>
      <c r="D613" s="1"/>
      <c r="E613" s="1"/>
      <c r="F613" s="78"/>
      <c r="G613" s="1"/>
    </row>
    <row r="614" spans="1:7" ht="30" customHeight="1" x14ac:dyDescent="0.25">
      <c r="A614" s="1"/>
      <c r="B614" s="1"/>
      <c r="C614" s="1"/>
      <c r="D614" s="1"/>
      <c r="E614" s="1"/>
      <c r="F614" s="78"/>
      <c r="G614" s="1"/>
    </row>
    <row r="615" spans="1:7" ht="30" customHeight="1" x14ac:dyDescent="0.25">
      <c r="A615" s="1"/>
      <c r="B615" s="1"/>
      <c r="C615" s="1"/>
      <c r="D615" s="1"/>
      <c r="E615" s="1"/>
      <c r="F615" s="78"/>
      <c r="G615" s="1"/>
    </row>
    <row r="616" spans="1:7" ht="30" customHeight="1" x14ac:dyDescent="0.25">
      <c r="A616" s="1"/>
      <c r="B616" s="1"/>
      <c r="C616" s="1"/>
      <c r="D616" s="1"/>
      <c r="E616" s="1"/>
      <c r="F616" s="78"/>
      <c r="G616" s="1"/>
    </row>
    <row r="617" spans="1:7" ht="30" customHeight="1" x14ac:dyDescent="0.25">
      <c r="A617" s="1"/>
      <c r="B617" s="1"/>
      <c r="C617" s="1"/>
      <c r="D617" s="1"/>
      <c r="E617" s="1"/>
      <c r="F617" s="78"/>
      <c r="G617" s="1"/>
    </row>
    <row r="618" spans="1:7" ht="30" customHeight="1" x14ac:dyDescent="0.25">
      <c r="A618" s="1"/>
      <c r="B618" s="1"/>
      <c r="C618" s="1"/>
      <c r="D618" s="1"/>
      <c r="E618" s="1"/>
      <c r="F618" s="78"/>
      <c r="G618" s="1"/>
    </row>
    <row r="619" spans="1:7" ht="30" customHeight="1" x14ac:dyDescent="0.25">
      <c r="A619" s="1"/>
      <c r="B619" s="1"/>
      <c r="C619" s="1"/>
      <c r="D619" s="1"/>
      <c r="E619" s="1"/>
      <c r="F619" s="78"/>
      <c r="G619" s="1"/>
    </row>
    <row r="620" spans="1:7" ht="30" customHeight="1" x14ac:dyDescent="0.25">
      <c r="A620" s="1"/>
      <c r="B620" s="1"/>
      <c r="C620" s="1"/>
      <c r="D620" s="1"/>
      <c r="E620" s="1"/>
      <c r="F620" s="78"/>
      <c r="G620" s="1"/>
    </row>
    <row r="621" spans="1:7" ht="30" customHeight="1" x14ac:dyDescent="0.25">
      <c r="A621" s="1"/>
      <c r="B621" s="1"/>
      <c r="C621" s="1"/>
      <c r="D621" s="1"/>
      <c r="E621" s="1"/>
      <c r="F621" s="78"/>
      <c r="G621" s="1"/>
    </row>
    <row r="622" spans="1:7" ht="30" customHeight="1" x14ac:dyDescent="0.25">
      <c r="A622" s="1"/>
      <c r="B622" s="1"/>
      <c r="C622" s="1"/>
      <c r="D622" s="1"/>
      <c r="E622" s="1"/>
      <c r="F622" s="78"/>
      <c r="G622" s="1"/>
    </row>
    <row r="623" spans="1:7" ht="30" customHeight="1" x14ac:dyDescent="0.25">
      <c r="A623" s="1"/>
      <c r="B623" s="1"/>
      <c r="C623" s="1"/>
      <c r="D623" s="1"/>
      <c r="E623" s="1"/>
      <c r="F623" s="78"/>
      <c r="G623" s="1"/>
    </row>
    <row r="624" spans="1:7" ht="30" customHeight="1" x14ac:dyDescent="0.25">
      <c r="A624" s="1"/>
      <c r="B624" s="1"/>
      <c r="C624" s="1"/>
      <c r="D624" s="1"/>
      <c r="E624" s="1"/>
      <c r="F624" s="78"/>
      <c r="G624" s="1"/>
    </row>
    <row r="625" spans="1:7" ht="30" customHeight="1" x14ac:dyDescent="0.25">
      <c r="A625" s="1"/>
      <c r="B625" s="1"/>
      <c r="C625" s="1"/>
      <c r="D625" s="1"/>
      <c r="E625" s="1"/>
      <c r="F625" s="78"/>
      <c r="G625" s="1"/>
    </row>
    <row r="626" spans="1:7" ht="30" customHeight="1" x14ac:dyDescent="0.25">
      <c r="A626" s="1"/>
      <c r="B626" s="1"/>
      <c r="C626" s="1"/>
      <c r="D626" s="1"/>
      <c r="E626" s="1"/>
      <c r="F626" s="78"/>
      <c r="G626" s="1"/>
    </row>
    <row r="627" spans="1:7" ht="30" customHeight="1" x14ac:dyDescent="0.25">
      <c r="A627" s="1"/>
      <c r="B627" s="1"/>
      <c r="C627" s="1"/>
      <c r="D627" s="1"/>
      <c r="E627" s="1"/>
      <c r="F627" s="78"/>
      <c r="G627" s="1"/>
    </row>
    <row r="628" spans="1:7" ht="30" customHeight="1" x14ac:dyDescent="0.25">
      <c r="A628" s="1"/>
      <c r="B628" s="1"/>
      <c r="C628" s="1"/>
      <c r="D628" s="1"/>
      <c r="E628" s="1"/>
      <c r="F628" s="78"/>
      <c r="G628" s="1"/>
    </row>
    <row r="629" spans="1:7" ht="30" customHeight="1" x14ac:dyDescent="0.25">
      <c r="A629" s="1"/>
      <c r="B629" s="1"/>
      <c r="C629" s="1"/>
      <c r="D629" s="1"/>
      <c r="E629" s="1"/>
      <c r="F629" s="78"/>
      <c r="G629" s="1"/>
    </row>
    <row r="630" spans="1:7" ht="30" customHeight="1" x14ac:dyDescent="0.25">
      <c r="A630" s="1"/>
      <c r="B630" s="1"/>
      <c r="C630" s="1"/>
      <c r="D630" s="1"/>
      <c r="E630" s="1"/>
      <c r="F630" s="78"/>
      <c r="G630" s="1"/>
    </row>
    <row r="631" spans="1:7" ht="30" customHeight="1" x14ac:dyDescent="0.25">
      <c r="A631" s="1"/>
      <c r="B631" s="1"/>
      <c r="C631" s="1"/>
      <c r="D631" s="1"/>
      <c r="E631" s="1"/>
      <c r="F631" s="78"/>
      <c r="G631" s="1"/>
    </row>
    <row r="632" spans="1:7" ht="30" customHeight="1" x14ac:dyDescent="0.25">
      <c r="A632" s="1"/>
      <c r="B632" s="1"/>
      <c r="C632" s="1"/>
      <c r="D632" s="1"/>
      <c r="E632" s="1"/>
      <c r="F632" s="78"/>
      <c r="G632" s="1"/>
    </row>
    <row r="633" spans="1:7" ht="30" customHeight="1" x14ac:dyDescent="0.25">
      <c r="A633" s="1"/>
      <c r="B633" s="1"/>
      <c r="C633" s="1"/>
      <c r="D633" s="1"/>
      <c r="E633" s="1"/>
      <c r="F633" s="78"/>
      <c r="G633" s="1"/>
    </row>
    <row r="634" spans="1:7" ht="30" customHeight="1" x14ac:dyDescent="0.25">
      <c r="A634" s="1"/>
      <c r="B634" s="1"/>
      <c r="C634" s="1"/>
      <c r="D634" s="1"/>
      <c r="E634" s="1"/>
      <c r="F634" s="78"/>
      <c r="G634" s="1"/>
    </row>
    <row r="635" spans="1:7" ht="30" customHeight="1" x14ac:dyDescent="0.25">
      <c r="A635" s="1"/>
      <c r="B635" s="1"/>
      <c r="C635" s="1"/>
      <c r="D635" s="1"/>
      <c r="E635" s="1"/>
      <c r="F635" s="78"/>
      <c r="G635" s="1"/>
    </row>
    <row r="636" spans="1:7" ht="30" customHeight="1" x14ac:dyDescent="0.25">
      <c r="A636" s="1"/>
      <c r="B636" s="1"/>
      <c r="C636" s="1"/>
      <c r="D636" s="1"/>
      <c r="E636" s="1"/>
      <c r="F636" s="78"/>
      <c r="G636" s="1"/>
    </row>
    <row r="637" spans="1:7" ht="30" customHeight="1" x14ac:dyDescent="0.25">
      <c r="A637" s="1"/>
      <c r="B637" s="1"/>
      <c r="C637" s="1"/>
      <c r="D637" s="1"/>
      <c r="E637" s="1"/>
      <c r="F637" s="78"/>
      <c r="G637" s="1"/>
    </row>
    <row r="638" spans="1:7" ht="30" customHeight="1" x14ac:dyDescent="0.25">
      <c r="A638" s="1"/>
      <c r="B638" s="1"/>
      <c r="C638" s="1"/>
      <c r="D638" s="1"/>
      <c r="E638" s="1"/>
      <c r="F638" s="78"/>
      <c r="G638" s="1"/>
    </row>
    <row r="639" spans="1:7" ht="30" customHeight="1" x14ac:dyDescent="0.25">
      <c r="A639" s="1"/>
      <c r="B639" s="1"/>
      <c r="C639" s="1"/>
      <c r="D639" s="1"/>
      <c r="E639" s="1"/>
      <c r="F639" s="78"/>
      <c r="G639" s="1"/>
    </row>
    <row r="640" spans="1:7" ht="30" customHeight="1" x14ac:dyDescent="0.25">
      <c r="A640" s="1"/>
      <c r="B640" s="1"/>
      <c r="C640" s="1"/>
      <c r="D640" s="1"/>
      <c r="E640" s="1"/>
      <c r="F640" s="78"/>
      <c r="G640" s="1"/>
    </row>
    <row r="641" spans="1:7" ht="30" customHeight="1" x14ac:dyDescent="0.25">
      <c r="A641" s="1"/>
      <c r="B641" s="1"/>
      <c r="C641" s="1"/>
      <c r="D641" s="1"/>
      <c r="E641" s="1"/>
      <c r="F641" s="78"/>
      <c r="G641" s="1"/>
    </row>
    <row r="642" spans="1:7" ht="30" customHeight="1" x14ac:dyDescent="0.25">
      <c r="A642" s="1"/>
      <c r="B642" s="1"/>
      <c r="C642" s="1"/>
      <c r="D642" s="1"/>
      <c r="E642" s="1"/>
      <c r="F642" s="78"/>
      <c r="G642" s="1"/>
    </row>
    <row r="643" spans="1:7" ht="30" customHeight="1" x14ac:dyDescent="0.25">
      <c r="A643" s="1"/>
      <c r="B643" s="1"/>
      <c r="C643" s="1"/>
      <c r="D643" s="1"/>
      <c r="E643" s="1"/>
      <c r="F643" s="78"/>
      <c r="G643" s="1"/>
    </row>
    <row r="644" spans="1:7" ht="30" customHeight="1" x14ac:dyDescent="0.25">
      <c r="A644" s="1"/>
      <c r="B644" s="1"/>
      <c r="C644" s="1"/>
      <c r="D644" s="1"/>
      <c r="E644" s="1"/>
      <c r="F644" s="78"/>
      <c r="G644" s="1"/>
    </row>
    <row r="645" spans="1:7" ht="30" customHeight="1" x14ac:dyDescent="0.25">
      <c r="A645" s="1"/>
      <c r="B645" s="1"/>
      <c r="C645" s="1"/>
      <c r="D645" s="1"/>
      <c r="E645" s="1"/>
      <c r="F645" s="78"/>
      <c r="G645" s="1"/>
    </row>
    <row r="646" spans="1:7" ht="30" customHeight="1" x14ac:dyDescent="0.25">
      <c r="A646" s="1"/>
      <c r="B646" s="1"/>
      <c r="C646" s="1"/>
      <c r="D646" s="1"/>
      <c r="E646" s="1"/>
      <c r="F646" s="78"/>
      <c r="G646" s="1"/>
    </row>
    <row r="647" spans="1:7" ht="30" customHeight="1" x14ac:dyDescent="0.25">
      <c r="A647" s="1"/>
      <c r="B647" s="1"/>
      <c r="C647" s="1"/>
      <c r="D647" s="1"/>
      <c r="E647" s="1"/>
      <c r="F647" s="78"/>
      <c r="G647" s="1"/>
    </row>
    <row r="648" spans="1:7" ht="30" customHeight="1" x14ac:dyDescent="0.25">
      <c r="A648" s="1"/>
      <c r="B648" s="1"/>
      <c r="C648" s="1"/>
      <c r="D648" s="1"/>
      <c r="E648" s="1"/>
      <c r="F648" s="78"/>
      <c r="G648" s="1"/>
    </row>
    <row r="649" spans="1:7" ht="30" customHeight="1" x14ac:dyDescent="0.25">
      <c r="A649" s="1"/>
      <c r="B649" s="1"/>
      <c r="C649" s="1"/>
      <c r="D649" s="1"/>
      <c r="E649" s="1"/>
      <c r="F649" s="78"/>
      <c r="G649" s="1"/>
    </row>
    <row r="650" spans="1:7" ht="30" customHeight="1" x14ac:dyDescent="0.25">
      <c r="A650" s="1"/>
      <c r="B650" s="1"/>
      <c r="C650" s="1"/>
      <c r="D650" s="1"/>
      <c r="E650" s="1"/>
      <c r="F650" s="78"/>
      <c r="G650" s="1"/>
    </row>
    <row r="651" spans="1:7" ht="30" customHeight="1" x14ac:dyDescent="0.25">
      <c r="A651" s="1"/>
      <c r="B651" s="1"/>
      <c r="C651" s="1"/>
      <c r="D651" s="1"/>
      <c r="E651" s="1"/>
      <c r="F651" s="78"/>
      <c r="G651" s="1"/>
    </row>
    <row r="652" spans="1:7" ht="30" customHeight="1" x14ac:dyDescent="0.25">
      <c r="A652" s="1"/>
      <c r="B652" s="1"/>
      <c r="C652" s="1"/>
      <c r="D652" s="1"/>
      <c r="E652" s="1"/>
      <c r="F652" s="78"/>
      <c r="G652" s="1"/>
    </row>
    <row r="653" spans="1:7" ht="30" customHeight="1" x14ac:dyDescent="0.25">
      <c r="A653" s="1"/>
      <c r="B653" s="1"/>
      <c r="C653" s="1"/>
      <c r="D653" s="1"/>
      <c r="E653" s="1"/>
      <c r="F653" s="78"/>
      <c r="G653" s="1"/>
    </row>
    <row r="654" spans="1:7" ht="30" customHeight="1" x14ac:dyDescent="0.25">
      <c r="A654" s="1"/>
      <c r="B654" s="1"/>
      <c r="C654" s="1"/>
      <c r="D654" s="1"/>
      <c r="E654" s="1"/>
      <c r="F654" s="78"/>
      <c r="G654" s="1"/>
    </row>
    <row r="655" spans="1:7" ht="30" customHeight="1" x14ac:dyDescent="0.25">
      <c r="A655" s="1"/>
      <c r="B655" s="1"/>
      <c r="C655" s="1"/>
      <c r="D655" s="1"/>
      <c r="E655" s="1"/>
      <c r="F655" s="78"/>
      <c r="G655" s="1"/>
    </row>
    <row r="656" spans="1:7" ht="30" customHeight="1" x14ac:dyDescent="0.25">
      <c r="A656" s="1"/>
      <c r="B656" s="1"/>
      <c r="C656" s="1"/>
      <c r="D656" s="1"/>
      <c r="E656" s="1"/>
      <c r="F656" s="78"/>
      <c r="G656" s="1"/>
    </row>
    <row r="657" spans="1:7" ht="30" customHeight="1" x14ac:dyDescent="0.25">
      <c r="A657" s="1"/>
      <c r="B657" s="1"/>
      <c r="C657" s="1"/>
      <c r="D657" s="1"/>
      <c r="E657" s="1"/>
      <c r="F657" s="78"/>
      <c r="G657" s="1"/>
    </row>
    <row r="658" spans="1:7" ht="30" customHeight="1" x14ac:dyDescent="0.25">
      <c r="A658" s="1"/>
      <c r="B658" s="1"/>
      <c r="C658" s="1"/>
      <c r="D658" s="1"/>
      <c r="E658" s="1"/>
      <c r="F658" s="78"/>
      <c r="G658" s="1"/>
    </row>
    <row r="659" spans="1:7" ht="30" customHeight="1" x14ac:dyDescent="0.25">
      <c r="A659" s="1"/>
      <c r="B659" s="1"/>
      <c r="C659" s="1"/>
      <c r="D659" s="1"/>
      <c r="E659" s="1"/>
      <c r="F659" s="78"/>
      <c r="G659" s="1"/>
    </row>
    <row r="660" spans="1:7" ht="30" customHeight="1" x14ac:dyDescent="0.25">
      <c r="A660" s="1"/>
      <c r="B660" s="1"/>
      <c r="C660" s="1"/>
      <c r="D660" s="1"/>
      <c r="E660" s="1"/>
      <c r="F660" s="78"/>
      <c r="G660" s="1"/>
    </row>
    <row r="661" spans="1:7" ht="30" customHeight="1" x14ac:dyDescent="0.25">
      <c r="A661" s="1"/>
      <c r="B661" s="1"/>
      <c r="C661" s="1"/>
      <c r="D661" s="1"/>
      <c r="E661" s="1"/>
      <c r="F661" s="78"/>
      <c r="G661" s="1"/>
    </row>
    <row r="662" spans="1:7" ht="30" customHeight="1" x14ac:dyDescent="0.25">
      <c r="A662" s="1"/>
      <c r="B662" s="1"/>
      <c r="C662" s="1"/>
      <c r="D662" s="1"/>
      <c r="E662" s="1"/>
      <c r="F662" s="78"/>
      <c r="G662" s="1"/>
    </row>
    <row r="663" spans="1:7" ht="30" customHeight="1" x14ac:dyDescent="0.25">
      <c r="A663" s="1"/>
      <c r="B663" s="1"/>
      <c r="C663" s="1"/>
      <c r="D663" s="1"/>
      <c r="E663" s="1"/>
      <c r="F663" s="78"/>
      <c r="G663" s="1"/>
    </row>
    <row r="664" spans="1:7" ht="30" customHeight="1" x14ac:dyDescent="0.25">
      <c r="A664" s="1"/>
      <c r="B664" s="1"/>
      <c r="C664" s="1"/>
      <c r="D664" s="1"/>
      <c r="E664" s="1"/>
      <c r="F664" s="78"/>
      <c r="G664" s="1"/>
    </row>
    <row r="665" spans="1:7" ht="30" customHeight="1" x14ac:dyDescent="0.25">
      <c r="A665" s="1"/>
      <c r="B665" s="1"/>
      <c r="C665" s="1"/>
      <c r="D665" s="1"/>
      <c r="E665" s="1"/>
      <c r="F665" s="78"/>
      <c r="G665" s="1"/>
    </row>
    <row r="666" spans="1:7" ht="30" customHeight="1" x14ac:dyDescent="0.25">
      <c r="A666" s="1"/>
      <c r="B666" s="1"/>
      <c r="C666" s="1"/>
      <c r="D666" s="1"/>
      <c r="E666" s="1"/>
      <c r="F666" s="78"/>
      <c r="G666" s="1"/>
    </row>
    <row r="667" spans="1:7" ht="30" customHeight="1" x14ac:dyDescent="0.25">
      <c r="A667" s="1"/>
      <c r="B667" s="1"/>
      <c r="C667" s="1"/>
      <c r="D667" s="1"/>
      <c r="E667" s="1"/>
      <c r="F667" s="78"/>
      <c r="G667" s="1"/>
    </row>
    <row r="668" spans="1:7" ht="30" customHeight="1" x14ac:dyDescent="0.25">
      <c r="A668" s="1"/>
      <c r="B668" s="1"/>
      <c r="C668" s="1"/>
      <c r="D668" s="1"/>
      <c r="E668" s="1"/>
      <c r="F668" s="78"/>
      <c r="G668" s="1"/>
    </row>
    <row r="669" spans="1:7" ht="30" customHeight="1" x14ac:dyDescent="0.25">
      <c r="A669" s="1"/>
      <c r="B669" s="1"/>
      <c r="C669" s="1"/>
      <c r="D669" s="1"/>
      <c r="E669" s="1"/>
      <c r="F669" s="78"/>
      <c r="G669" s="1"/>
    </row>
    <row r="670" spans="1:7" ht="30" customHeight="1" x14ac:dyDescent="0.25">
      <c r="A670" s="1"/>
      <c r="B670" s="1"/>
      <c r="C670" s="1"/>
      <c r="D670" s="1"/>
      <c r="E670" s="1"/>
      <c r="F670" s="78"/>
      <c r="G670" s="1"/>
    </row>
    <row r="671" spans="1:7" ht="30" customHeight="1" x14ac:dyDescent="0.25">
      <c r="A671" s="1"/>
      <c r="B671" s="1"/>
      <c r="C671" s="1"/>
      <c r="D671" s="1"/>
      <c r="E671" s="1"/>
      <c r="F671" s="78"/>
      <c r="G671" s="1"/>
    </row>
    <row r="672" spans="1:7" ht="30" customHeight="1" x14ac:dyDescent="0.25">
      <c r="A672" s="1"/>
      <c r="B672" s="1"/>
      <c r="C672" s="1"/>
      <c r="D672" s="1"/>
      <c r="E672" s="1"/>
      <c r="F672" s="78"/>
      <c r="G672" s="1"/>
    </row>
    <row r="673" spans="1:7" ht="30" customHeight="1" x14ac:dyDescent="0.25">
      <c r="A673" s="1"/>
      <c r="B673" s="1"/>
      <c r="C673" s="1"/>
      <c r="D673" s="1"/>
      <c r="E673" s="1"/>
      <c r="F673" s="78"/>
      <c r="G673" s="1"/>
    </row>
    <row r="674" spans="1:7" ht="30" customHeight="1" x14ac:dyDescent="0.25">
      <c r="A674" s="1"/>
      <c r="B674" s="1"/>
      <c r="C674" s="1"/>
      <c r="D674" s="1"/>
      <c r="E674" s="1"/>
      <c r="F674" s="78"/>
      <c r="G674" s="1"/>
    </row>
    <row r="675" spans="1:7" ht="30" customHeight="1" x14ac:dyDescent="0.25">
      <c r="A675" s="1"/>
      <c r="B675" s="1"/>
      <c r="C675" s="1"/>
      <c r="D675" s="1"/>
      <c r="E675" s="1"/>
      <c r="F675" s="78"/>
      <c r="G675" s="1"/>
    </row>
    <row r="676" spans="1:7" ht="30" customHeight="1" x14ac:dyDescent="0.25">
      <c r="A676" s="1"/>
      <c r="B676" s="1"/>
      <c r="C676" s="1"/>
      <c r="D676" s="1"/>
      <c r="E676" s="1"/>
      <c r="F676" s="78"/>
      <c r="G676" s="1"/>
    </row>
    <row r="677" spans="1:7" ht="30" customHeight="1" x14ac:dyDescent="0.25">
      <c r="A677" s="1"/>
      <c r="B677" s="1"/>
      <c r="C677" s="1"/>
      <c r="D677" s="1"/>
      <c r="E677" s="1"/>
      <c r="F677" s="78"/>
      <c r="G677" s="1"/>
    </row>
    <row r="678" spans="1:7" ht="30" customHeight="1" x14ac:dyDescent="0.25">
      <c r="A678" s="1"/>
      <c r="B678" s="1"/>
      <c r="C678" s="1"/>
      <c r="D678" s="1"/>
      <c r="E678" s="1"/>
      <c r="F678" s="78"/>
      <c r="G678" s="1"/>
    </row>
    <row r="679" spans="1:7" ht="30" customHeight="1" x14ac:dyDescent="0.25">
      <c r="A679" s="1"/>
      <c r="B679" s="1"/>
      <c r="C679" s="1"/>
      <c r="D679" s="1"/>
      <c r="E679" s="1"/>
      <c r="F679" s="78"/>
      <c r="G679" s="1"/>
    </row>
    <row r="680" spans="1:7" ht="30" customHeight="1" x14ac:dyDescent="0.25">
      <c r="A680" s="1"/>
      <c r="B680" s="1"/>
      <c r="C680" s="1"/>
      <c r="D680" s="1"/>
      <c r="E680" s="1"/>
      <c r="F680" s="78"/>
      <c r="G680" s="1"/>
    </row>
    <row r="681" spans="1:7" ht="30" customHeight="1" x14ac:dyDescent="0.25">
      <c r="A681" s="1"/>
      <c r="B681" s="1"/>
      <c r="C681" s="1"/>
      <c r="D681" s="1"/>
      <c r="E681" s="1"/>
      <c r="F681" s="78"/>
      <c r="G681" s="1"/>
    </row>
    <row r="682" spans="1:7" ht="30" customHeight="1" x14ac:dyDescent="0.25">
      <c r="A682" s="1"/>
      <c r="B682" s="1"/>
      <c r="C682" s="1"/>
      <c r="D682" s="1"/>
      <c r="E682" s="1"/>
      <c r="F682" s="78"/>
      <c r="G682" s="1"/>
    </row>
    <row r="683" spans="1:7" ht="30" customHeight="1" x14ac:dyDescent="0.25">
      <c r="A683" s="1"/>
      <c r="B683" s="1"/>
      <c r="C683" s="1"/>
      <c r="D683" s="1"/>
      <c r="E683" s="1"/>
      <c r="F683" s="78"/>
      <c r="G683" s="1"/>
    </row>
    <row r="684" spans="1:7" ht="30" customHeight="1" x14ac:dyDescent="0.25">
      <c r="A684" s="1"/>
      <c r="B684" s="1"/>
      <c r="C684" s="1"/>
      <c r="D684" s="1"/>
      <c r="E684" s="1"/>
      <c r="F684" s="78"/>
      <c r="G684" s="1"/>
    </row>
    <row r="685" spans="1:7" ht="30" customHeight="1" x14ac:dyDescent="0.25">
      <c r="A685" s="1"/>
      <c r="B685" s="1"/>
      <c r="C685" s="1"/>
      <c r="D685" s="1"/>
      <c r="E685" s="1"/>
      <c r="F685" s="78"/>
      <c r="G685" s="1"/>
    </row>
    <row r="686" spans="1:7" ht="30" customHeight="1" x14ac:dyDescent="0.25">
      <c r="A686" s="1"/>
      <c r="B686" s="1"/>
      <c r="C686" s="1"/>
      <c r="D686" s="1"/>
      <c r="E686" s="1"/>
      <c r="F686" s="78"/>
      <c r="G686" s="1"/>
    </row>
    <row r="687" spans="1:7" ht="30" customHeight="1" x14ac:dyDescent="0.25">
      <c r="A687" s="1"/>
      <c r="B687" s="1"/>
      <c r="C687" s="1"/>
      <c r="D687" s="1"/>
      <c r="E687" s="1"/>
      <c r="F687" s="78"/>
      <c r="G687" s="1"/>
    </row>
    <row r="688" spans="1:7" ht="30" customHeight="1" x14ac:dyDescent="0.25">
      <c r="A688" s="1"/>
      <c r="B688" s="1"/>
      <c r="C688" s="1"/>
      <c r="D688" s="1"/>
      <c r="E688" s="1"/>
      <c r="F688" s="78"/>
      <c r="G688" s="1"/>
    </row>
    <row r="689" spans="1:7" ht="30" customHeight="1" x14ac:dyDescent="0.25">
      <c r="A689" s="1"/>
      <c r="B689" s="1"/>
      <c r="C689" s="1"/>
      <c r="D689" s="1"/>
      <c r="E689" s="1"/>
      <c r="F689" s="78"/>
      <c r="G689" s="1"/>
    </row>
    <row r="690" spans="1:7" ht="30" customHeight="1" x14ac:dyDescent="0.25">
      <c r="A690" s="1"/>
      <c r="B690" s="1"/>
      <c r="C690" s="1"/>
      <c r="D690" s="1"/>
      <c r="E690" s="1"/>
      <c r="F690" s="78"/>
      <c r="G690" s="1"/>
    </row>
    <row r="691" spans="1:7" ht="30" customHeight="1" x14ac:dyDescent="0.25">
      <c r="A691" s="1"/>
      <c r="B691" s="1"/>
      <c r="C691" s="1"/>
      <c r="D691" s="1"/>
      <c r="E691" s="1"/>
      <c r="F691" s="78"/>
      <c r="G691" s="1"/>
    </row>
    <row r="692" spans="1:7" ht="30" customHeight="1" x14ac:dyDescent="0.25">
      <c r="A692" s="1"/>
      <c r="B692" s="1"/>
      <c r="C692" s="1"/>
      <c r="D692" s="1"/>
      <c r="E692" s="1"/>
      <c r="F692" s="78"/>
      <c r="G692" s="1"/>
    </row>
    <row r="693" spans="1:7" ht="30" customHeight="1" x14ac:dyDescent="0.25">
      <c r="A693" s="1"/>
      <c r="B693" s="1"/>
      <c r="C693" s="1"/>
      <c r="D693" s="1"/>
      <c r="E693" s="1"/>
      <c r="F693" s="78"/>
      <c r="G693" s="1"/>
    </row>
    <row r="694" spans="1:7" ht="30" customHeight="1" x14ac:dyDescent="0.25">
      <c r="A694" s="1"/>
      <c r="B694" s="1"/>
      <c r="C694" s="1"/>
      <c r="D694" s="1"/>
      <c r="E694" s="1"/>
      <c r="F694" s="78"/>
      <c r="G694" s="1"/>
    </row>
    <row r="695" spans="1:7" ht="30" customHeight="1" x14ac:dyDescent="0.25">
      <c r="A695" s="1"/>
      <c r="B695" s="1"/>
      <c r="C695" s="1"/>
      <c r="D695" s="1"/>
      <c r="E695" s="1"/>
      <c r="F695" s="78"/>
      <c r="G695" s="1"/>
    </row>
    <row r="696" spans="1:7" ht="30" customHeight="1" x14ac:dyDescent="0.25">
      <c r="A696" s="1"/>
      <c r="B696" s="1"/>
      <c r="C696" s="1"/>
      <c r="D696" s="1"/>
      <c r="E696" s="1"/>
      <c r="F696" s="78"/>
      <c r="G696" s="1"/>
    </row>
    <row r="697" spans="1:7" ht="30" customHeight="1" x14ac:dyDescent="0.25">
      <c r="A697" s="1"/>
      <c r="B697" s="1"/>
      <c r="C697" s="1"/>
      <c r="D697" s="1"/>
      <c r="E697" s="1"/>
      <c r="F697" s="78"/>
      <c r="G697" s="1"/>
    </row>
    <row r="698" spans="1:7" ht="30" customHeight="1" x14ac:dyDescent="0.25">
      <c r="A698" s="1"/>
      <c r="B698" s="1"/>
      <c r="C698" s="1"/>
      <c r="D698" s="1"/>
      <c r="E698" s="1"/>
      <c r="F698" s="78"/>
      <c r="G698" s="1"/>
    </row>
    <row r="699" spans="1:7" ht="30" customHeight="1" x14ac:dyDescent="0.25">
      <c r="A699" s="1"/>
      <c r="B699" s="1"/>
      <c r="C699" s="1"/>
      <c r="D699" s="1"/>
      <c r="E699" s="1"/>
      <c r="F699" s="78"/>
      <c r="G699" s="1"/>
    </row>
    <row r="700" spans="1:7" ht="30" customHeight="1" x14ac:dyDescent="0.25">
      <c r="A700" s="1"/>
      <c r="B700" s="1"/>
      <c r="C700" s="1"/>
      <c r="D700" s="1"/>
      <c r="E700" s="1"/>
      <c r="F700" s="78"/>
      <c r="G700" s="1"/>
    </row>
    <row r="701" spans="1:7" ht="30" customHeight="1" x14ac:dyDescent="0.25">
      <c r="A701" s="1"/>
      <c r="B701" s="1"/>
      <c r="C701" s="1"/>
      <c r="D701" s="1"/>
      <c r="E701" s="1"/>
      <c r="F701" s="78"/>
      <c r="G701" s="1"/>
    </row>
    <row r="702" spans="1:7" ht="30" customHeight="1" x14ac:dyDescent="0.25">
      <c r="A702" s="1"/>
      <c r="B702" s="1"/>
      <c r="C702" s="1"/>
      <c r="D702" s="1"/>
      <c r="E702" s="1"/>
      <c r="F702" s="78"/>
      <c r="G702" s="1"/>
    </row>
    <row r="703" spans="1:7" ht="30" customHeight="1" x14ac:dyDescent="0.25">
      <c r="A703" s="1"/>
      <c r="B703" s="1"/>
      <c r="C703" s="1"/>
      <c r="D703" s="1"/>
      <c r="E703" s="1"/>
      <c r="F703" s="78"/>
      <c r="G703" s="1"/>
    </row>
    <row r="704" spans="1:7" ht="30" customHeight="1" x14ac:dyDescent="0.25">
      <c r="A704" s="1"/>
      <c r="B704" s="1"/>
      <c r="C704" s="1"/>
      <c r="D704" s="1"/>
      <c r="E704" s="1"/>
      <c r="F704" s="78"/>
      <c r="G704" s="1"/>
    </row>
    <row r="705" spans="1:7" ht="30" customHeight="1" x14ac:dyDescent="0.25">
      <c r="A705" s="1"/>
      <c r="B705" s="1"/>
      <c r="C705" s="1"/>
      <c r="D705" s="1"/>
      <c r="E705" s="1"/>
      <c r="F705" s="78"/>
      <c r="G705" s="1"/>
    </row>
    <row r="706" spans="1:7" ht="30" customHeight="1" x14ac:dyDescent="0.25">
      <c r="A706" s="1"/>
      <c r="B706" s="1"/>
      <c r="C706" s="1"/>
      <c r="D706" s="1"/>
      <c r="E706" s="1"/>
      <c r="F706" s="78"/>
      <c r="G706" s="1"/>
    </row>
    <row r="707" spans="1:7" ht="30" customHeight="1" x14ac:dyDescent="0.25">
      <c r="A707" s="1"/>
      <c r="B707" s="1"/>
      <c r="C707" s="1"/>
      <c r="D707" s="1"/>
      <c r="E707" s="1"/>
      <c r="F707" s="78"/>
      <c r="G707" s="1"/>
    </row>
    <row r="708" spans="1:7" ht="30" customHeight="1" x14ac:dyDescent="0.25">
      <c r="A708" s="1"/>
      <c r="B708" s="1"/>
      <c r="C708" s="1"/>
      <c r="D708" s="1"/>
      <c r="E708" s="1"/>
      <c r="F708" s="78"/>
      <c r="G708" s="1"/>
    </row>
    <row r="709" spans="1:7" ht="30" customHeight="1" x14ac:dyDescent="0.25">
      <c r="A709" s="1"/>
      <c r="B709" s="1"/>
      <c r="C709" s="1"/>
      <c r="D709" s="1"/>
      <c r="E709" s="1"/>
      <c r="F709" s="78"/>
      <c r="G709" s="1"/>
    </row>
    <row r="710" spans="1:7" ht="30" customHeight="1" x14ac:dyDescent="0.25">
      <c r="A710" s="1"/>
      <c r="B710" s="1"/>
      <c r="C710" s="1"/>
      <c r="D710" s="1"/>
      <c r="E710" s="1"/>
      <c r="F710" s="78"/>
      <c r="G710" s="1"/>
    </row>
    <row r="711" spans="1:7" ht="30" customHeight="1" x14ac:dyDescent="0.25">
      <c r="A711" s="1"/>
      <c r="B711" s="1"/>
      <c r="C711" s="1"/>
      <c r="D711" s="1"/>
      <c r="E711" s="1"/>
      <c r="F711" s="78"/>
      <c r="G711" s="1"/>
    </row>
    <row r="712" spans="1:7" ht="30" customHeight="1" x14ac:dyDescent="0.25">
      <c r="A712" s="1"/>
      <c r="B712" s="1"/>
      <c r="C712" s="1"/>
      <c r="D712" s="1"/>
      <c r="E712" s="1"/>
      <c r="F712" s="78"/>
      <c r="G712" s="1"/>
    </row>
    <row r="713" spans="1:7" ht="30" customHeight="1" x14ac:dyDescent="0.25">
      <c r="A713" s="1"/>
      <c r="B713" s="1"/>
      <c r="C713" s="1"/>
      <c r="D713" s="1"/>
      <c r="E713" s="1"/>
      <c r="F713" s="78"/>
      <c r="G713" s="1"/>
    </row>
    <row r="714" spans="1:7" ht="30" customHeight="1" x14ac:dyDescent="0.25">
      <c r="A714" s="1"/>
      <c r="B714" s="1"/>
      <c r="C714" s="1"/>
      <c r="D714" s="1"/>
      <c r="E714" s="1"/>
      <c r="F714" s="78"/>
      <c r="G714" s="1"/>
    </row>
    <row r="715" spans="1:7" ht="30" customHeight="1" x14ac:dyDescent="0.25">
      <c r="A715" s="1"/>
      <c r="B715" s="1"/>
      <c r="C715" s="1"/>
      <c r="D715" s="1"/>
      <c r="E715" s="1"/>
      <c r="F715" s="78"/>
      <c r="G715" s="1"/>
    </row>
    <row r="716" spans="1:7" ht="30" customHeight="1" x14ac:dyDescent="0.25">
      <c r="A716" s="1"/>
      <c r="B716" s="1"/>
      <c r="C716" s="1"/>
      <c r="D716" s="1"/>
      <c r="E716" s="1"/>
      <c r="F716" s="78"/>
      <c r="G716" s="1"/>
    </row>
    <row r="717" spans="1:7" ht="30" customHeight="1" x14ac:dyDescent="0.25">
      <c r="A717" s="1"/>
      <c r="B717" s="1"/>
      <c r="C717" s="1"/>
      <c r="D717" s="1"/>
      <c r="E717" s="1"/>
      <c r="F717" s="78"/>
      <c r="G717" s="1"/>
    </row>
    <row r="718" spans="1:7" ht="30" customHeight="1" x14ac:dyDescent="0.25">
      <c r="A718" s="1"/>
      <c r="B718" s="1"/>
      <c r="C718" s="1"/>
      <c r="D718" s="1"/>
      <c r="E718" s="1"/>
      <c r="F718" s="78"/>
      <c r="G718" s="1"/>
    </row>
    <row r="719" spans="1:7" ht="30" customHeight="1" x14ac:dyDescent="0.25">
      <c r="A719" s="1"/>
      <c r="B719" s="1"/>
      <c r="C719" s="1"/>
      <c r="D719" s="1"/>
      <c r="E719" s="1"/>
      <c r="F719" s="78"/>
      <c r="G719" s="1"/>
    </row>
    <row r="720" spans="1:7" ht="30" customHeight="1" x14ac:dyDescent="0.25">
      <c r="A720" s="1"/>
      <c r="B720" s="1"/>
      <c r="C720" s="1"/>
      <c r="D720" s="1"/>
      <c r="E720" s="1"/>
      <c r="F720" s="78"/>
      <c r="G720" s="1"/>
    </row>
    <row r="721" spans="1:7" ht="30" customHeight="1" x14ac:dyDescent="0.25">
      <c r="A721" s="1"/>
      <c r="B721" s="1"/>
      <c r="C721" s="1"/>
      <c r="D721" s="1"/>
      <c r="E721" s="1"/>
      <c r="F721" s="78"/>
      <c r="G721" s="1"/>
    </row>
    <row r="722" spans="1:7" ht="30" customHeight="1" x14ac:dyDescent="0.25">
      <c r="A722" s="1"/>
      <c r="B722" s="1"/>
      <c r="C722" s="1"/>
      <c r="D722" s="1"/>
      <c r="E722" s="1"/>
      <c r="F722" s="78"/>
      <c r="G722" s="1"/>
    </row>
    <row r="723" spans="1:7" ht="30" customHeight="1" x14ac:dyDescent="0.25">
      <c r="A723" s="1"/>
      <c r="B723" s="1"/>
      <c r="C723" s="1"/>
      <c r="D723" s="1"/>
      <c r="E723" s="1"/>
      <c r="F723" s="78"/>
      <c r="G723" s="1"/>
    </row>
    <row r="724" spans="1:7" ht="30" customHeight="1" x14ac:dyDescent="0.25">
      <c r="A724" s="1"/>
      <c r="B724" s="1"/>
      <c r="C724" s="1"/>
      <c r="D724" s="1"/>
      <c r="E724" s="1"/>
      <c r="F724" s="78"/>
      <c r="G724" s="1"/>
    </row>
    <row r="725" spans="1:7" ht="30" customHeight="1" x14ac:dyDescent="0.25">
      <c r="A725" s="1"/>
      <c r="B725" s="1"/>
      <c r="C725" s="1"/>
      <c r="D725" s="1"/>
      <c r="E725" s="1"/>
      <c r="F725" s="78"/>
      <c r="G725" s="1"/>
    </row>
    <row r="726" spans="1:7" ht="30" customHeight="1" x14ac:dyDescent="0.25">
      <c r="A726" s="1"/>
      <c r="B726" s="1"/>
      <c r="C726" s="1"/>
      <c r="D726" s="1"/>
      <c r="E726" s="1"/>
      <c r="F726" s="78"/>
      <c r="G726" s="1"/>
    </row>
    <row r="727" spans="1:7" ht="30" customHeight="1" x14ac:dyDescent="0.25">
      <c r="A727" s="1"/>
      <c r="B727" s="1"/>
      <c r="C727" s="1"/>
      <c r="D727" s="1"/>
      <c r="E727" s="1"/>
      <c r="F727" s="78"/>
      <c r="G727" s="1"/>
    </row>
    <row r="728" spans="1:7" ht="30" customHeight="1" x14ac:dyDescent="0.25">
      <c r="A728" s="1"/>
      <c r="B728" s="1"/>
      <c r="C728" s="1"/>
      <c r="D728" s="1"/>
      <c r="E728" s="1"/>
      <c r="F728" s="78"/>
      <c r="G728" s="1"/>
    </row>
    <row r="729" spans="1:7" ht="30" customHeight="1" x14ac:dyDescent="0.25">
      <c r="A729" s="1"/>
      <c r="B729" s="1"/>
      <c r="C729" s="1"/>
      <c r="D729" s="1"/>
      <c r="E729" s="1"/>
      <c r="F729" s="78"/>
      <c r="G729" s="1"/>
    </row>
    <row r="730" spans="1:7" ht="30" customHeight="1" x14ac:dyDescent="0.25">
      <c r="A730" s="1"/>
      <c r="B730" s="1"/>
      <c r="C730" s="1"/>
      <c r="D730" s="1"/>
      <c r="E730" s="1"/>
      <c r="F730" s="78"/>
      <c r="G730" s="1"/>
    </row>
    <row r="731" spans="1:7" ht="30" customHeight="1" x14ac:dyDescent="0.25">
      <c r="A731" s="1"/>
      <c r="B731" s="1"/>
      <c r="C731" s="1"/>
      <c r="D731" s="1"/>
      <c r="E731" s="1"/>
      <c r="F731" s="78"/>
      <c r="G731" s="1"/>
    </row>
    <row r="732" spans="1:7" ht="30" customHeight="1" x14ac:dyDescent="0.25">
      <c r="A732" s="1"/>
      <c r="B732" s="1"/>
      <c r="C732" s="1"/>
      <c r="D732" s="1"/>
      <c r="E732" s="1"/>
      <c r="F732" s="78"/>
      <c r="G732" s="1"/>
    </row>
    <row r="733" spans="1:7" ht="30" customHeight="1" x14ac:dyDescent="0.25">
      <c r="A733" s="1"/>
      <c r="B733" s="1"/>
      <c r="C733" s="1"/>
      <c r="D733" s="1"/>
      <c r="E733" s="1"/>
      <c r="F733" s="78"/>
      <c r="G733" s="1"/>
    </row>
    <row r="734" spans="1:7" ht="30" customHeight="1" x14ac:dyDescent="0.25">
      <c r="A734" s="1"/>
      <c r="B734" s="1"/>
      <c r="C734" s="1"/>
      <c r="D734" s="1"/>
      <c r="E734" s="1"/>
      <c r="F734" s="78"/>
      <c r="G734" s="1"/>
    </row>
    <row r="735" spans="1:7" ht="30" customHeight="1" x14ac:dyDescent="0.25">
      <c r="A735" s="1"/>
      <c r="B735" s="1"/>
      <c r="C735" s="1"/>
      <c r="D735" s="1"/>
      <c r="E735" s="1"/>
      <c r="F735" s="78"/>
      <c r="G735" s="1"/>
    </row>
    <row r="736" spans="1:7" ht="30" customHeight="1" x14ac:dyDescent="0.25">
      <c r="A736" s="1"/>
      <c r="B736" s="1"/>
      <c r="C736" s="1"/>
      <c r="D736" s="1"/>
      <c r="E736" s="1"/>
      <c r="F736" s="78"/>
      <c r="G736" s="1"/>
    </row>
    <row r="737" spans="1:7" ht="30" customHeight="1" x14ac:dyDescent="0.25">
      <c r="A737" s="1"/>
      <c r="B737" s="1"/>
      <c r="C737" s="1"/>
      <c r="D737" s="1"/>
      <c r="E737" s="1"/>
      <c r="F737" s="78"/>
      <c r="G737" s="1"/>
    </row>
    <row r="738" spans="1:7" ht="30" customHeight="1" x14ac:dyDescent="0.25">
      <c r="A738" s="1"/>
      <c r="B738" s="1"/>
      <c r="C738" s="1"/>
      <c r="D738" s="1"/>
      <c r="E738" s="1"/>
      <c r="F738" s="78"/>
      <c r="G738" s="1"/>
    </row>
    <row r="739" spans="1:7" ht="30" customHeight="1" x14ac:dyDescent="0.25">
      <c r="A739" s="1"/>
      <c r="B739" s="1"/>
      <c r="C739" s="1"/>
      <c r="D739" s="1"/>
      <c r="E739" s="1"/>
      <c r="F739" s="78"/>
      <c r="G739" s="1"/>
    </row>
    <row r="740" spans="1:7" ht="30" customHeight="1" x14ac:dyDescent="0.25">
      <c r="A740" s="1"/>
      <c r="B740" s="1"/>
      <c r="C740" s="1"/>
      <c r="D740" s="1"/>
      <c r="E740" s="1"/>
      <c r="F740" s="78"/>
      <c r="G740" s="1"/>
    </row>
    <row r="741" spans="1:7" ht="30" customHeight="1" x14ac:dyDescent="0.25">
      <c r="A741" s="1"/>
      <c r="B741" s="1"/>
      <c r="C741" s="1"/>
      <c r="D741" s="1"/>
      <c r="E741" s="1"/>
      <c r="F741" s="78"/>
      <c r="G741" s="1"/>
    </row>
    <row r="742" spans="1:7" ht="30" customHeight="1" x14ac:dyDescent="0.25">
      <c r="A742" s="1"/>
      <c r="B742" s="1"/>
      <c r="C742" s="1"/>
      <c r="D742" s="1"/>
      <c r="E742" s="1"/>
      <c r="F742" s="78"/>
      <c r="G742" s="1"/>
    </row>
    <row r="743" spans="1:7" ht="30" customHeight="1" x14ac:dyDescent="0.25">
      <c r="A743" s="1"/>
      <c r="B743" s="1"/>
      <c r="C743" s="1"/>
      <c r="D743" s="1"/>
      <c r="E743" s="1"/>
      <c r="F743" s="78"/>
      <c r="G743" s="1"/>
    </row>
    <row r="744" spans="1:7" ht="30" customHeight="1" x14ac:dyDescent="0.25">
      <c r="A744" s="1"/>
      <c r="B744" s="1"/>
      <c r="C744" s="1"/>
      <c r="D744" s="1"/>
      <c r="E744" s="1"/>
      <c r="F744" s="78"/>
      <c r="G744" s="1"/>
    </row>
    <row r="745" spans="1:7" ht="30" customHeight="1" x14ac:dyDescent="0.25">
      <c r="A745" s="1"/>
      <c r="B745" s="1"/>
      <c r="C745" s="1"/>
      <c r="D745" s="1"/>
      <c r="E745" s="1"/>
      <c r="F745" s="78"/>
      <c r="G745" s="1"/>
    </row>
    <row r="746" spans="1:7" ht="30" customHeight="1" x14ac:dyDescent="0.25">
      <c r="A746" s="1"/>
      <c r="B746" s="1"/>
      <c r="C746" s="1"/>
      <c r="D746" s="1"/>
      <c r="E746" s="1"/>
      <c r="F746" s="78"/>
      <c r="G746" s="1"/>
    </row>
    <row r="747" spans="1:7" ht="30" customHeight="1" x14ac:dyDescent="0.25">
      <c r="A747" s="1"/>
      <c r="B747" s="1"/>
      <c r="C747" s="1"/>
      <c r="D747" s="1"/>
      <c r="E747" s="1"/>
      <c r="F747" s="78"/>
      <c r="G747" s="1"/>
    </row>
    <row r="748" spans="1:7" ht="30" customHeight="1" x14ac:dyDescent="0.25">
      <c r="A748" s="1"/>
      <c r="B748" s="1"/>
      <c r="C748" s="1"/>
      <c r="D748" s="1"/>
      <c r="E748" s="1"/>
      <c r="F748" s="78"/>
      <c r="G748" s="1"/>
    </row>
    <row r="749" spans="1:7" ht="30" customHeight="1" x14ac:dyDescent="0.25">
      <c r="A749" s="1"/>
      <c r="B749" s="1"/>
      <c r="C749" s="1"/>
      <c r="D749" s="1"/>
      <c r="E749" s="1"/>
      <c r="F749" s="78"/>
      <c r="G749" s="1"/>
    </row>
    <row r="750" spans="1:7" ht="30" customHeight="1" x14ac:dyDescent="0.25">
      <c r="A750" s="1"/>
      <c r="B750" s="1"/>
      <c r="C750" s="1"/>
      <c r="D750" s="1"/>
      <c r="E750" s="1"/>
      <c r="F750" s="78"/>
      <c r="G750" s="1"/>
    </row>
    <row r="751" spans="1:7" ht="30" customHeight="1" x14ac:dyDescent="0.25">
      <c r="A751" s="1"/>
      <c r="B751" s="1"/>
      <c r="C751" s="1"/>
      <c r="D751" s="1"/>
      <c r="E751" s="1"/>
      <c r="F751" s="78"/>
      <c r="G751" s="1"/>
    </row>
    <row r="752" spans="1:7" ht="30" customHeight="1" x14ac:dyDescent="0.25">
      <c r="A752" s="1"/>
      <c r="B752" s="1"/>
      <c r="C752" s="1"/>
      <c r="D752" s="1"/>
      <c r="E752" s="1"/>
      <c r="F752" s="78"/>
      <c r="G752" s="1"/>
    </row>
    <row r="753" spans="1:7" ht="30" customHeight="1" x14ac:dyDescent="0.25">
      <c r="A753" s="1"/>
      <c r="B753" s="1"/>
      <c r="C753" s="1"/>
      <c r="D753" s="1"/>
      <c r="E753" s="1"/>
      <c r="F753" s="78"/>
      <c r="G753" s="1"/>
    </row>
    <row r="754" spans="1:7" ht="30" customHeight="1" x14ac:dyDescent="0.25">
      <c r="A754" s="1"/>
      <c r="B754" s="1"/>
      <c r="C754" s="1"/>
      <c r="D754" s="1"/>
      <c r="E754" s="1"/>
      <c r="F754" s="78"/>
      <c r="G754" s="1"/>
    </row>
    <row r="755" spans="1:7" ht="30" customHeight="1" x14ac:dyDescent="0.25">
      <c r="A755" s="1"/>
      <c r="B755" s="1"/>
      <c r="C755" s="1"/>
      <c r="D755" s="1"/>
      <c r="E755" s="1"/>
      <c r="F755" s="78"/>
      <c r="G755" s="1"/>
    </row>
    <row r="756" spans="1:7" ht="30" customHeight="1" x14ac:dyDescent="0.25">
      <c r="A756" s="1"/>
      <c r="B756" s="1"/>
      <c r="C756" s="1"/>
      <c r="D756" s="1"/>
      <c r="E756" s="1"/>
      <c r="F756" s="78"/>
      <c r="G756" s="1"/>
    </row>
    <row r="757" spans="1:7" ht="30" customHeight="1" x14ac:dyDescent="0.25">
      <c r="A757" s="1"/>
      <c r="B757" s="1"/>
      <c r="C757" s="1"/>
      <c r="D757" s="1"/>
      <c r="E757" s="1"/>
      <c r="F757" s="78"/>
      <c r="G757" s="1"/>
    </row>
    <row r="758" spans="1:7" ht="30" customHeight="1" x14ac:dyDescent="0.25">
      <c r="A758" s="1"/>
      <c r="B758" s="1"/>
      <c r="C758" s="1"/>
      <c r="D758" s="1"/>
      <c r="E758" s="1"/>
      <c r="F758" s="78"/>
      <c r="G758" s="1"/>
    </row>
    <row r="759" spans="1:7" ht="30" customHeight="1" x14ac:dyDescent="0.25">
      <c r="A759" s="1"/>
      <c r="B759" s="1"/>
      <c r="C759" s="1"/>
      <c r="D759" s="1"/>
      <c r="E759" s="1"/>
      <c r="F759" s="78"/>
      <c r="G759" s="1"/>
    </row>
    <row r="760" spans="1:7" ht="30" customHeight="1" x14ac:dyDescent="0.25">
      <c r="A760" s="1"/>
      <c r="B760" s="1"/>
      <c r="C760" s="1"/>
      <c r="D760" s="1"/>
      <c r="E760" s="1"/>
      <c r="F760" s="78"/>
      <c r="G760" s="1"/>
    </row>
    <row r="761" spans="1:7" ht="30" customHeight="1" x14ac:dyDescent="0.25">
      <c r="A761" s="1"/>
      <c r="B761" s="1"/>
      <c r="C761" s="1"/>
      <c r="D761" s="1"/>
      <c r="E761" s="1"/>
      <c r="F761" s="78"/>
      <c r="G761" s="1"/>
    </row>
    <row r="762" spans="1:7" ht="30" customHeight="1" x14ac:dyDescent="0.25">
      <c r="A762" s="1"/>
      <c r="B762" s="1"/>
      <c r="C762" s="1"/>
      <c r="D762" s="1"/>
      <c r="E762" s="1"/>
      <c r="F762" s="78"/>
      <c r="G762" s="1"/>
    </row>
    <row r="763" spans="1:7" ht="30" customHeight="1" x14ac:dyDescent="0.25">
      <c r="A763" s="1"/>
      <c r="B763" s="1"/>
      <c r="C763" s="1"/>
      <c r="D763" s="1"/>
      <c r="E763" s="1"/>
      <c r="F763" s="78"/>
      <c r="G763" s="1"/>
    </row>
    <row r="764" spans="1:7" ht="30" customHeight="1" x14ac:dyDescent="0.25">
      <c r="A764" s="1"/>
      <c r="B764" s="1"/>
      <c r="C764" s="1"/>
      <c r="D764" s="1"/>
      <c r="E764" s="1"/>
      <c r="F764" s="78"/>
      <c r="G764" s="1"/>
    </row>
    <row r="765" spans="1:7" ht="30" customHeight="1" x14ac:dyDescent="0.25">
      <c r="A765" s="1"/>
      <c r="B765" s="1"/>
      <c r="C765" s="1"/>
      <c r="D765" s="1"/>
      <c r="E765" s="1"/>
      <c r="F765" s="78"/>
      <c r="G765" s="1"/>
    </row>
    <row r="766" spans="1:7" ht="30" customHeight="1" x14ac:dyDescent="0.25">
      <c r="A766" s="1"/>
      <c r="B766" s="1"/>
      <c r="C766" s="1"/>
      <c r="D766" s="1"/>
      <c r="E766" s="1"/>
      <c r="F766" s="78"/>
      <c r="G766" s="1"/>
    </row>
    <row r="767" spans="1:7" ht="30" customHeight="1" x14ac:dyDescent="0.25">
      <c r="A767" s="1"/>
      <c r="B767" s="1"/>
      <c r="C767" s="1"/>
      <c r="D767" s="1"/>
      <c r="E767" s="1"/>
      <c r="F767" s="78"/>
      <c r="G767" s="1"/>
    </row>
    <row r="768" spans="1:7" ht="30" customHeight="1" x14ac:dyDescent="0.25">
      <c r="A768" s="1"/>
      <c r="B768" s="1"/>
      <c r="C768" s="1"/>
      <c r="D768" s="1"/>
      <c r="E768" s="1"/>
      <c r="F768" s="78"/>
      <c r="G768" s="1"/>
    </row>
    <row r="769" spans="1:7" ht="30" customHeight="1" x14ac:dyDescent="0.25">
      <c r="A769" s="1"/>
      <c r="B769" s="1"/>
      <c r="C769" s="1"/>
      <c r="D769" s="1"/>
      <c r="E769" s="1"/>
      <c r="F769" s="78"/>
      <c r="G769" s="1"/>
    </row>
    <row r="770" spans="1:7" ht="30" customHeight="1" x14ac:dyDescent="0.25">
      <c r="A770" s="1"/>
      <c r="B770" s="1"/>
      <c r="C770" s="1"/>
      <c r="D770" s="1"/>
      <c r="E770" s="1"/>
      <c r="F770" s="78"/>
      <c r="G770" s="1"/>
    </row>
    <row r="771" spans="1:7" ht="30" customHeight="1" x14ac:dyDescent="0.25">
      <c r="A771" s="1"/>
      <c r="B771" s="1"/>
      <c r="C771" s="1"/>
      <c r="D771" s="1"/>
      <c r="E771" s="1"/>
      <c r="F771" s="78"/>
      <c r="G771" s="1"/>
    </row>
    <row r="772" spans="1:7" ht="30" customHeight="1" x14ac:dyDescent="0.25">
      <c r="A772" s="1"/>
      <c r="B772" s="1"/>
      <c r="C772" s="1"/>
      <c r="D772" s="1"/>
      <c r="E772" s="1"/>
      <c r="F772" s="78"/>
      <c r="G772" s="1"/>
    </row>
    <row r="773" spans="1:7" ht="30" customHeight="1" x14ac:dyDescent="0.25">
      <c r="A773" s="1"/>
      <c r="B773" s="1"/>
      <c r="C773" s="1"/>
      <c r="D773" s="1"/>
      <c r="E773" s="1"/>
      <c r="F773" s="78"/>
      <c r="G773" s="1"/>
    </row>
    <row r="774" spans="1:7" ht="30" customHeight="1" x14ac:dyDescent="0.25">
      <c r="A774" s="1"/>
      <c r="B774" s="1"/>
      <c r="C774" s="1"/>
      <c r="D774" s="1"/>
      <c r="E774" s="1"/>
      <c r="F774" s="78"/>
      <c r="G774" s="1"/>
    </row>
    <row r="775" spans="1:7" ht="30" customHeight="1" x14ac:dyDescent="0.25">
      <c r="A775" s="1"/>
      <c r="B775" s="1"/>
      <c r="C775" s="1"/>
      <c r="D775" s="1"/>
      <c r="E775" s="1"/>
      <c r="F775" s="78"/>
      <c r="G775" s="1"/>
    </row>
    <row r="776" spans="1:7" ht="30" customHeight="1" x14ac:dyDescent="0.25">
      <c r="A776" s="1"/>
      <c r="B776" s="1"/>
      <c r="C776" s="1"/>
      <c r="D776" s="1"/>
      <c r="E776" s="1"/>
      <c r="F776" s="78"/>
      <c r="G776" s="1"/>
    </row>
    <row r="777" spans="1:7" ht="30" customHeight="1" x14ac:dyDescent="0.25">
      <c r="A777" s="1"/>
      <c r="B777" s="1"/>
      <c r="C777" s="1"/>
      <c r="D777" s="1"/>
      <c r="E777" s="1"/>
      <c r="F777" s="78"/>
      <c r="G777" s="1"/>
    </row>
    <row r="778" spans="1:7" ht="30" customHeight="1" x14ac:dyDescent="0.25">
      <c r="A778" s="1"/>
      <c r="B778" s="1"/>
      <c r="C778" s="1"/>
      <c r="D778" s="1"/>
      <c r="E778" s="1"/>
      <c r="F778" s="78"/>
      <c r="G778" s="1"/>
    </row>
    <row r="779" spans="1:7" ht="30" customHeight="1" x14ac:dyDescent="0.25">
      <c r="A779" s="1"/>
      <c r="B779" s="1"/>
      <c r="C779" s="1"/>
      <c r="D779" s="1"/>
      <c r="E779" s="1"/>
      <c r="F779" s="78"/>
      <c r="G779" s="1"/>
    </row>
    <row r="780" spans="1:7" ht="30" customHeight="1" x14ac:dyDescent="0.25">
      <c r="A780" s="1"/>
      <c r="B780" s="1"/>
      <c r="C780" s="1"/>
      <c r="D780" s="1"/>
      <c r="E780" s="1"/>
      <c r="F780" s="78"/>
      <c r="G780" s="1"/>
    </row>
    <row r="781" spans="1:7" ht="30" customHeight="1" x14ac:dyDescent="0.25">
      <c r="A781" s="1"/>
      <c r="B781" s="1"/>
      <c r="C781" s="1"/>
      <c r="D781" s="1"/>
      <c r="E781" s="1"/>
      <c r="F781" s="78"/>
      <c r="G781" s="1"/>
    </row>
    <row r="782" spans="1:7" ht="30" customHeight="1" x14ac:dyDescent="0.25">
      <c r="A782" s="1"/>
      <c r="B782" s="1"/>
      <c r="C782" s="1"/>
      <c r="D782" s="1"/>
      <c r="E782" s="1"/>
      <c r="F782" s="78"/>
      <c r="G782" s="1"/>
    </row>
    <row r="783" spans="1:7" ht="30" customHeight="1" x14ac:dyDescent="0.25">
      <c r="A783" s="1"/>
      <c r="B783" s="1"/>
      <c r="C783" s="1"/>
      <c r="D783" s="1"/>
      <c r="E783" s="1"/>
      <c r="F783" s="78"/>
      <c r="G783" s="1"/>
    </row>
    <row r="784" spans="1:7" ht="30" customHeight="1" x14ac:dyDescent="0.25">
      <c r="A784" s="1"/>
      <c r="B784" s="1"/>
      <c r="C784" s="1"/>
      <c r="D784" s="1"/>
      <c r="E784" s="1"/>
      <c r="F784" s="78"/>
      <c r="G784" s="1"/>
    </row>
    <row r="785" spans="1:7" ht="30" customHeight="1" x14ac:dyDescent="0.25">
      <c r="A785" s="1"/>
      <c r="B785" s="1"/>
      <c r="C785" s="1"/>
      <c r="D785" s="1"/>
      <c r="E785" s="1"/>
      <c r="F785" s="78"/>
      <c r="G785" s="1"/>
    </row>
    <row r="786" spans="1:7" ht="30" customHeight="1" x14ac:dyDescent="0.25">
      <c r="A786" s="1"/>
      <c r="B786" s="1"/>
      <c r="C786" s="1"/>
      <c r="D786" s="1"/>
      <c r="E786" s="1"/>
      <c r="F786" s="78"/>
      <c r="G786" s="1"/>
    </row>
    <row r="787" spans="1:7" ht="30" customHeight="1" x14ac:dyDescent="0.25">
      <c r="A787" s="1"/>
      <c r="B787" s="1"/>
      <c r="C787" s="1"/>
      <c r="D787" s="1"/>
      <c r="E787" s="1"/>
      <c r="F787" s="78"/>
      <c r="G787" s="1"/>
    </row>
    <row r="788" spans="1:7" ht="30" customHeight="1" x14ac:dyDescent="0.25">
      <c r="A788" s="1"/>
      <c r="B788" s="1"/>
      <c r="C788" s="1"/>
      <c r="D788" s="1"/>
      <c r="E788" s="1"/>
      <c r="F788" s="78"/>
      <c r="G788" s="1"/>
    </row>
    <row r="789" spans="1:7" ht="30" customHeight="1" x14ac:dyDescent="0.25">
      <c r="A789" s="1"/>
      <c r="B789" s="1"/>
      <c r="C789" s="1"/>
      <c r="D789" s="1"/>
      <c r="E789" s="1"/>
      <c r="F789" s="78"/>
      <c r="G789" s="1"/>
    </row>
    <row r="790" spans="1:7" ht="30" customHeight="1" x14ac:dyDescent="0.25">
      <c r="A790" s="1"/>
      <c r="B790" s="1"/>
      <c r="C790" s="1"/>
      <c r="D790" s="1"/>
      <c r="E790" s="1"/>
      <c r="F790" s="78"/>
      <c r="G790" s="1"/>
    </row>
    <row r="791" spans="1:7" ht="30" customHeight="1" x14ac:dyDescent="0.25">
      <c r="A791" s="1"/>
      <c r="B791" s="1"/>
      <c r="C791" s="1"/>
      <c r="D791" s="1"/>
      <c r="E791" s="1"/>
      <c r="F791" s="78"/>
      <c r="G791" s="1"/>
    </row>
    <row r="792" spans="1:7" ht="30" customHeight="1" x14ac:dyDescent="0.25">
      <c r="A792" s="1"/>
      <c r="B792" s="1"/>
      <c r="C792" s="1"/>
      <c r="D792" s="1"/>
      <c r="E792" s="1"/>
      <c r="F792" s="78"/>
      <c r="G792" s="1"/>
    </row>
    <row r="793" spans="1:7" ht="30" customHeight="1" x14ac:dyDescent="0.25">
      <c r="A793" s="1"/>
      <c r="B793" s="1"/>
      <c r="C793" s="1"/>
      <c r="D793" s="1"/>
      <c r="E793" s="1"/>
      <c r="F793" s="78"/>
      <c r="G793" s="1"/>
    </row>
    <row r="794" spans="1:7" ht="30" customHeight="1" x14ac:dyDescent="0.25">
      <c r="A794" s="1"/>
      <c r="B794" s="1"/>
      <c r="C794" s="1"/>
      <c r="D794" s="1"/>
      <c r="E794" s="1"/>
      <c r="F794" s="78"/>
      <c r="G794" s="1"/>
    </row>
    <row r="795" spans="1:7" ht="30" customHeight="1" x14ac:dyDescent="0.25">
      <c r="A795" s="1"/>
      <c r="B795" s="1"/>
      <c r="C795" s="1"/>
      <c r="D795" s="1"/>
      <c r="E795" s="1"/>
      <c r="F795" s="78"/>
      <c r="G795" s="1"/>
    </row>
    <row r="796" spans="1:7" ht="30" customHeight="1" x14ac:dyDescent="0.25">
      <c r="A796" s="1"/>
      <c r="B796" s="1"/>
      <c r="C796" s="1"/>
      <c r="D796" s="1"/>
      <c r="E796" s="1"/>
      <c r="F796" s="78"/>
      <c r="G796" s="1"/>
    </row>
    <row r="797" spans="1:7" ht="30" customHeight="1" x14ac:dyDescent="0.25">
      <c r="A797" s="1"/>
      <c r="B797" s="1"/>
      <c r="C797" s="1"/>
      <c r="D797" s="1"/>
      <c r="E797" s="1"/>
      <c r="F797" s="78"/>
      <c r="G797" s="1"/>
    </row>
    <row r="798" spans="1:7" ht="30" customHeight="1" x14ac:dyDescent="0.25">
      <c r="A798" s="1"/>
      <c r="B798" s="1"/>
      <c r="C798" s="1"/>
      <c r="D798" s="1"/>
      <c r="E798" s="1"/>
      <c r="F798" s="78"/>
      <c r="G798" s="1"/>
    </row>
    <row r="799" spans="1:7" ht="30" customHeight="1" x14ac:dyDescent="0.25">
      <c r="A799" s="1"/>
      <c r="B799" s="1"/>
      <c r="C799" s="1"/>
      <c r="D799" s="1"/>
      <c r="E799" s="1"/>
      <c r="F799" s="78"/>
      <c r="G799" s="1"/>
    </row>
    <row r="800" spans="1:7" ht="30" customHeight="1" x14ac:dyDescent="0.25">
      <c r="A800" s="1"/>
      <c r="B800" s="1"/>
      <c r="C800" s="1"/>
      <c r="D800" s="1"/>
      <c r="E800" s="1"/>
      <c r="F800" s="78"/>
      <c r="G800" s="1"/>
    </row>
    <row r="801" spans="1:7" ht="30" customHeight="1" x14ac:dyDescent="0.25">
      <c r="A801" s="1"/>
      <c r="B801" s="1"/>
      <c r="C801" s="1"/>
      <c r="D801" s="1"/>
      <c r="E801" s="1"/>
      <c r="F801" s="78"/>
      <c r="G801" s="1"/>
    </row>
    <row r="802" spans="1:7" ht="30" customHeight="1" x14ac:dyDescent="0.25">
      <c r="A802" s="1"/>
      <c r="B802" s="1"/>
      <c r="C802" s="1"/>
      <c r="D802" s="1"/>
      <c r="E802" s="1"/>
      <c r="F802" s="78"/>
      <c r="G802" s="1"/>
    </row>
    <row r="803" spans="1:7" ht="30" customHeight="1" x14ac:dyDescent="0.25">
      <c r="A803" s="1"/>
      <c r="B803" s="1"/>
      <c r="C803" s="1"/>
      <c r="D803" s="1"/>
      <c r="E803" s="1"/>
      <c r="F803" s="78"/>
      <c r="G803" s="1"/>
    </row>
    <row r="804" spans="1:7" ht="30" customHeight="1" x14ac:dyDescent="0.25">
      <c r="A804" s="1"/>
      <c r="B804" s="1"/>
      <c r="C804" s="1"/>
      <c r="D804" s="1"/>
      <c r="E804" s="1"/>
      <c r="F804" s="78"/>
      <c r="G804" s="1"/>
    </row>
    <row r="805" spans="1:7" ht="30" customHeight="1" x14ac:dyDescent="0.25">
      <c r="A805" s="1"/>
      <c r="B805" s="1"/>
      <c r="C805" s="1"/>
      <c r="D805" s="1"/>
      <c r="E805" s="1"/>
      <c r="F805" s="78"/>
      <c r="G805" s="1"/>
    </row>
    <row r="806" spans="1:7" ht="30" customHeight="1" x14ac:dyDescent="0.25">
      <c r="A806" s="1"/>
      <c r="B806" s="1"/>
      <c r="C806" s="1"/>
      <c r="D806" s="1"/>
      <c r="E806" s="1"/>
      <c r="F806" s="78"/>
      <c r="G806" s="1"/>
    </row>
    <row r="807" spans="1:7" ht="30" customHeight="1" x14ac:dyDescent="0.25">
      <c r="A807" s="1"/>
      <c r="B807" s="1"/>
      <c r="C807" s="1"/>
      <c r="D807" s="1"/>
      <c r="E807" s="1"/>
      <c r="F807" s="78"/>
      <c r="G807" s="1"/>
    </row>
    <row r="808" spans="1:7" ht="30" customHeight="1" x14ac:dyDescent="0.25">
      <c r="A808" s="1"/>
      <c r="B808" s="1"/>
      <c r="C808" s="1"/>
      <c r="D808" s="1"/>
      <c r="E808" s="1"/>
      <c r="F808" s="78"/>
      <c r="G808" s="1"/>
    </row>
    <row r="809" spans="1:7" ht="30" customHeight="1" x14ac:dyDescent="0.25">
      <c r="A809" s="1"/>
      <c r="B809" s="1"/>
      <c r="C809" s="1"/>
      <c r="D809" s="1"/>
      <c r="E809" s="1"/>
      <c r="F809" s="78"/>
      <c r="G809" s="1"/>
    </row>
    <row r="810" spans="1:7" ht="30" customHeight="1" x14ac:dyDescent="0.25">
      <c r="A810" s="1"/>
      <c r="B810" s="1"/>
      <c r="C810" s="1"/>
      <c r="D810" s="1"/>
      <c r="E810" s="1"/>
      <c r="F810" s="78"/>
      <c r="G810" s="1"/>
    </row>
    <row r="811" spans="1:7" ht="30" customHeight="1" x14ac:dyDescent="0.25">
      <c r="A811" s="1"/>
      <c r="B811" s="1"/>
      <c r="C811" s="1"/>
      <c r="D811" s="1"/>
      <c r="E811" s="1"/>
      <c r="F811" s="78"/>
      <c r="G811" s="1"/>
    </row>
    <row r="812" spans="1:7" ht="30" customHeight="1" x14ac:dyDescent="0.25">
      <c r="A812" s="1"/>
      <c r="B812" s="1"/>
      <c r="C812" s="1"/>
      <c r="D812" s="1"/>
      <c r="E812" s="1"/>
      <c r="F812" s="78"/>
      <c r="G812" s="1"/>
    </row>
    <row r="813" spans="1:7" ht="30" customHeight="1" x14ac:dyDescent="0.25">
      <c r="A813" s="1"/>
      <c r="B813" s="1"/>
      <c r="C813" s="1"/>
      <c r="D813" s="1"/>
      <c r="E813" s="1"/>
      <c r="F813" s="78"/>
      <c r="G813" s="1"/>
    </row>
    <row r="814" spans="1:7" ht="30" customHeight="1" x14ac:dyDescent="0.25">
      <c r="A814" s="1"/>
      <c r="B814" s="1"/>
      <c r="C814" s="1"/>
      <c r="D814" s="1"/>
      <c r="E814" s="1"/>
      <c r="F814" s="78"/>
      <c r="G814" s="1"/>
    </row>
    <row r="815" spans="1:7" ht="30" customHeight="1" x14ac:dyDescent="0.25">
      <c r="A815" s="1"/>
      <c r="B815" s="1"/>
      <c r="C815" s="1"/>
      <c r="D815" s="1"/>
      <c r="E815" s="1"/>
      <c r="F815" s="78"/>
      <c r="G815" s="1"/>
    </row>
    <row r="816" spans="1:7" ht="30" customHeight="1" x14ac:dyDescent="0.25">
      <c r="A816" s="1"/>
      <c r="B816" s="1"/>
      <c r="C816" s="1"/>
      <c r="D816" s="1"/>
      <c r="E816" s="1"/>
      <c r="F816" s="78"/>
      <c r="G816" s="1"/>
    </row>
    <row r="817" spans="1:7" ht="30" customHeight="1" x14ac:dyDescent="0.25">
      <c r="A817" s="1"/>
      <c r="B817" s="1"/>
      <c r="C817" s="1"/>
      <c r="D817" s="1"/>
      <c r="E817" s="1"/>
      <c r="F817" s="78"/>
      <c r="G817" s="1"/>
    </row>
    <row r="818" spans="1:7" ht="30" customHeight="1" x14ac:dyDescent="0.25">
      <c r="A818" s="1"/>
      <c r="B818" s="1"/>
      <c r="C818" s="1"/>
      <c r="D818" s="1"/>
      <c r="E818" s="1"/>
      <c r="F818" s="78"/>
      <c r="G818" s="1"/>
    </row>
    <row r="819" spans="1:7" ht="30" customHeight="1" x14ac:dyDescent="0.25">
      <c r="A819" s="1"/>
      <c r="B819" s="1"/>
      <c r="C819" s="1"/>
      <c r="D819" s="1"/>
      <c r="E819" s="1"/>
      <c r="F819" s="78"/>
      <c r="G819" s="1"/>
    </row>
    <row r="820" spans="1:7" ht="30" customHeight="1" x14ac:dyDescent="0.25">
      <c r="A820" s="1"/>
      <c r="B820" s="1"/>
      <c r="C820" s="1"/>
      <c r="D820" s="1"/>
      <c r="E820" s="1"/>
      <c r="F820" s="78"/>
      <c r="G820" s="1"/>
    </row>
    <row r="821" spans="1:7" ht="30" customHeight="1" x14ac:dyDescent="0.25">
      <c r="A821" s="1"/>
      <c r="B821" s="1"/>
      <c r="C821" s="1"/>
      <c r="D821" s="1"/>
      <c r="E821" s="1"/>
      <c r="F821" s="78"/>
      <c r="G821" s="1"/>
    </row>
    <row r="822" spans="1:7" ht="30" customHeight="1" x14ac:dyDescent="0.25">
      <c r="A822" s="1"/>
      <c r="B822" s="1"/>
      <c r="C822" s="1"/>
      <c r="D822" s="1"/>
      <c r="E822" s="1"/>
      <c r="F822" s="78"/>
      <c r="G822" s="1"/>
    </row>
    <row r="823" spans="1:7" ht="30" customHeight="1" x14ac:dyDescent="0.25">
      <c r="A823" s="1"/>
      <c r="B823" s="1"/>
      <c r="C823" s="1"/>
      <c r="D823" s="1"/>
      <c r="E823" s="1"/>
      <c r="F823" s="78"/>
      <c r="G823" s="1"/>
    </row>
    <row r="824" spans="1:7" ht="30" customHeight="1" x14ac:dyDescent="0.25">
      <c r="A824" s="1"/>
      <c r="B824" s="1"/>
      <c r="C824" s="1"/>
      <c r="D824" s="1"/>
      <c r="E824" s="1"/>
      <c r="F824" s="78"/>
      <c r="G824" s="1"/>
    </row>
    <row r="825" spans="1:7" ht="30" customHeight="1" x14ac:dyDescent="0.25">
      <c r="A825" s="1"/>
      <c r="B825" s="1"/>
      <c r="C825" s="1"/>
      <c r="D825" s="1"/>
      <c r="E825" s="1"/>
      <c r="F825" s="78"/>
      <c r="G825" s="1"/>
    </row>
    <row r="826" spans="1:7" ht="30" customHeight="1" x14ac:dyDescent="0.25">
      <c r="A826" s="1"/>
      <c r="B826" s="1"/>
      <c r="C826" s="1"/>
      <c r="D826" s="1"/>
      <c r="E826" s="1"/>
      <c r="F826" s="78"/>
      <c r="G826" s="1"/>
    </row>
    <row r="827" spans="1:7" ht="30" customHeight="1" x14ac:dyDescent="0.25">
      <c r="A827" s="1"/>
      <c r="B827" s="1"/>
      <c r="C827" s="1"/>
      <c r="D827" s="1"/>
      <c r="E827" s="1"/>
      <c r="F827" s="78"/>
      <c r="G827" s="1"/>
    </row>
    <row r="828" spans="1:7" ht="30" customHeight="1" x14ac:dyDescent="0.25">
      <c r="A828" s="1"/>
      <c r="B828" s="1"/>
      <c r="C828" s="1"/>
      <c r="D828" s="1"/>
      <c r="E828" s="1"/>
      <c r="F828" s="78"/>
      <c r="G828" s="1"/>
    </row>
    <row r="829" spans="1:7" ht="30" customHeight="1" x14ac:dyDescent="0.25">
      <c r="A829" s="1"/>
      <c r="B829" s="1"/>
      <c r="C829" s="1"/>
      <c r="D829" s="1"/>
      <c r="E829" s="1"/>
      <c r="F829" s="78"/>
      <c r="G829" s="1"/>
    </row>
    <row r="830" spans="1:7" ht="30" customHeight="1" x14ac:dyDescent="0.25">
      <c r="A830" s="1"/>
      <c r="B830" s="1"/>
      <c r="C830" s="1"/>
      <c r="D830" s="1"/>
      <c r="E830" s="1"/>
      <c r="F830" s="78"/>
      <c r="G830" s="1"/>
    </row>
    <row r="831" spans="1:7" ht="30" customHeight="1" x14ac:dyDescent="0.25">
      <c r="A831" s="1"/>
      <c r="B831" s="1"/>
      <c r="C831" s="1"/>
      <c r="D831" s="1"/>
      <c r="E831" s="1"/>
      <c r="F831" s="78"/>
      <c r="G831" s="1"/>
    </row>
    <row r="832" spans="1:7" ht="30" customHeight="1" x14ac:dyDescent="0.25">
      <c r="A832" s="1"/>
      <c r="B832" s="1"/>
      <c r="C832" s="1"/>
      <c r="D832" s="1"/>
      <c r="E832" s="1"/>
      <c r="F832" s="78"/>
      <c r="G832" s="1"/>
    </row>
    <row r="833" spans="1:7" ht="30" customHeight="1" x14ac:dyDescent="0.25">
      <c r="A833" s="1"/>
      <c r="B833" s="1"/>
      <c r="C833" s="1"/>
      <c r="D833" s="1"/>
      <c r="E833" s="1"/>
      <c r="F833" s="78"/>
      <c r="G833" s="1"/>
    </row>
    <row r="834" spans="1:7" ht="30" customHeight="1" x14ac:dyDescent="0.25">
      <c r="A834" s="1"/>
      <c r="B834" s="1"/>
      <c r="C834" s="1"/>
      <c r="D834" s="1"/>
      <c r="E834" s="1"/>
      <c r="F834" s="78"/>
      <c r="G834" s="1"/>
    </row>
    <row r="835" spans="1:7" ht="30" customHeight="1" x14ac:dyDescent="0.25">
      <c r="A835" s="1"/>
      <c r="B835" s="1"/>
      <c r="C835" s="1"/>
      <c r="D835" s="1"/>
      <c r="E835" s="1"/>
      <c r="F835" s="78"/>
      <c r="G835" s="1"/>
    </row>
    <row r="836" spans="1:7" ht="30" customHeight="1" x14ac:dyDescent="0.25">
      <c r="A836" s="1"/>
      <c r="B836" s="1"/>
      <c r="C836" s="1"/>
      <c r="D836" s="1"/>
      <c r="E836" s="1"/>
      <c r="F836" s="78"/>
      <c r="G836" s="1"/>
    </row>
    <row r="837" spans="1:7" ht="30" customHeight="1" x14ac:dyDescent="0.25">
      <c r="A837" s="1"/>
      <c r="B837" s="1"/>
      <c r="C837" s="1"/>
      <c r="D837" s="1"/>
      <c r="E837" s="1"/>
      <c r="F837" s="78"/>
      <c r="G837" s="1"/>
    </row>
    <row r="838" spans="1:7" ht="30" customHeight="1" x14ac:dyDescent="0.25">
      <c r="A838" s="1"/>
      <c r="B838" s="1"/>
      <c r="C838" s="1"/>
      <c r="D838" s="1"/>
      <c r="E838" s="1"/>
      <c r="F838" s="78"/>
      <c r="G838" s="1"/>
    </row>
    <row r="839" spans="1:7" ht="30" customHeight="1" x14ac:dyDescent="0.25">
      <c r="A839" s="1"/>
      <c r="B839" s="1"/>
      <c r="C839" s="1"/>
      <c r="D839" s="1"/>
      <c r="E839" s="1"/>
      <c r="F839" s="78"/>
      <c r="G839" s="1"/>
    </row>
    <row r="840" spans="1:7" ht="30" customHeight="1" x14ac:dyDescent="0.25">
      <c r="A840" s="1"/>
      <c r="B840" s="1"/>
      <c r="C840" s="1"/>
      <c r="D840" s="1"/>
      <c r="E840" s="1"/>
      <c r="F840" s="78"/>
      <c r="G840" s="1"/>
    </row>
    <row r="841" spans="1:7" ht="30" customHeight="1" x14ac:dyDescent="0.25">
      <c r="A841" s="1"/>
      <c r="B841" s="1"/>
      <c r="C841" s="1"/>
      <c r="D841" s="1"/>
      <c r="E841" s="1"/>
      <c r="F841" s="78"/>
      <c r="G841" s="1"/>
    </row>
    <row r="842" spans="1:7" ht="30" customHeight="1" x14ac:dyDescent="0.25">
      <c r="A842" s="1"/>
      <c r="B842" s="1"/>
      <c r="C842" s="1"/>
      <c r="D842" s="1"/>
      <c r="E842" s="1"/>
      <c r="F842" s="78"/>
      <c r="G842" s="1"/>
    </row>
    <row r="843" spans="1:7" ht="30" customHeight="1" x14ac:dyDescent="0.25">
      <c r="A843" s="1"/>
      <c r="B843" s="1"/>
      <c r="C843" s="1"/>
      <c r="D843" s="1"/>
      <c r="E843" s="1"/>
      <c r="F843" s="78"/>
      <c r="G843" s="1"/>
    </row>
    <row r="844" spans="1:7" ht="30" customHeight="1" x14ac:dyDescent="0.25">
      <c r="A844" s="1"/>
      <c r="B844" s="1"/>
      <c r="C844" s="1"/>
      <c r="D844" s="1"/>
      <c r="E844" s="1"/>
      <c r="F844" s="78"/>
      <c r="G844" s="1"/>
    </row>
    <row r="845" spans="1:7" ht="30" customHeight="1" x14ac:dyDescent="0.25">
      <c r="A845" s="1"/>
      <c r="B845" s="1"/>
      <c r="C845" s="1"/>
      <c r="D845" s="1"/>
      <c r="E845" s="1"/>
      <c r="F845" s="78"/>
      <c r="G845" s="1"/>
    </row>
    <row r="846" spans="1:7" ht="30" customHeight="1" x14ac:dyDescent="0.25">
      <c r="A846" s="1"/>
      <c r="B846" s="1"/>
      <c r="C846" s="1"/>
      <c r="D846" s="1"/>
      <c r="E846" s="1"/>
      <c r="F846" s="78"/>
      <c r="G846" s="1"/>
    </row>
    <row r="847" spans="1:7" ht="30" customHeight="1" x14ac:dyDescent="0.25">
      <c r="A847" s="1"/>
      <c r="B847" s="1"/>
      <c r="C847" s="1"/>
      <c r="D847" s="1"/>
      <c r="E847" s="1"/>
      <c r="F847" s="78"/>
      <c r="G847" s="1"/>
    </row>
    <row r="848" spans="1:7" ht="30" customHeight="1" x14ac:dyDescent="0.25">
      <c r="A848" s="1"/>
      <c r="B848" s="1"/>
      <c r="C848" s="1"/>
      <c r="D848" s="1"/>
      <c r="E848" s="1"/>
      <c r="F848" s="78"/>
      <c r="G848" s="1"/>
    </row>
    <row r="849" spans="1:7" ht="30" customHeight="1" x14ac:dyDescent="0.25">
      <c r="A849" s="1"/>
      <c r="B849" s="1"/>
      <c r="C849" s="1"/>
      <c r="D849" s="1"/>
      <c r="E849" s="1"/>
      <c r="F849" s="78"/>
      <c r="G849" s="1"/>
    </row>
    <row r="850" spans="1:7" ht="30" customHeight="1" x14ac:dyDescent="0.25">
      <c r="A850" s="1"/>
      <c r="B850" s="1"/>
      <c r="C850" s="1"/>
      <c r="D850" s="1"/>
      <c r="E850" s="1"/>
      <c r="F850" s="78"/>
      <c r="G850" s="1"/>
    </row>
    <row r="851" spans="1:7" ht="30" customHeight="1" x14ac:dyDescent="0.25">
      <c r="A851" s="1"/>
      <c r="B851" s="1"/>
      <c r="C851" s="1"/>
      <c r="D851" s="1"/>
      <c r="E851" s="1"/>
      <c r="F851" s="78"/>
      <c r="G851" s="1"/>
    </row>
    <row r="852" spans="1:7" ht="30" customHeight="1" x14ac:dyDescent="0.25">
      <c r="A852" s="1"/>
      <c r="B852" s="1"/>
      <c r="C852" s="1"/>
      <c r="D852" s="1"/>
      <c r="E852" s="1"/>
      <c r="F852" s="78"/>
      <c r="G852" s="1"/>
    </row>
    <row r="853" spans="1:7" ht="30" customHeight="1" x14ac:dyDescent="0.25">
      <c r="A853" s="1"/>
      <c r="B853" s="1"/>
      <c r="C853" s="1"/>
      <c r="D853" s="1"/>
      <c r="E853" s="1"/>
      <c r="F853" s="78"/>
      <c r="G853" s="1"/>
    </row>
    <row r="854" spans="1:7" ht="30" customHeight="1" x14ac:dyDescent="0.25">
      <c r="A854" s="1"/>
      <c r="B854" s="1"/>
      <c r="C854" s="1"/>
      <c r="D854" s="1"/>
      <c r="E854" s="1"/>
      <c r="F854" s="78"/>
      <c r="G854" s="1"/>
    </row>
    <row r="855" spans="1:7" ht="30" customHeight="1" x14ac:dyDescent="0.25">
      <c r="A855" s="1"/>
      <c r="B855" s="1"/>
      <c r="C855" s="1"/>
      <c r="D855" s="1"/>
      <c r="E855" s="1"/>
      <c r="F855" s="78"/>
      <c r="G855" s="1"/>
    </row>
    <row r="856" spans="1:7" ht="30" customHeight="1" x14ac:dyDescent="0.25">
      <c r="A856" s="1"/>
      <c r="B856" s="1"/>
      <c r="C856" s="1"/>
      <c r="D856" s="1"/>
      <c r="E856" s="1"/>
      <c r="F856" s="78"/>
      <c r="G856" s="1"/>
    </row>
    <row r="857" spans="1:7" ht="30" customHeight="1" x14ac:dyDescent="0.25">
      <c r="A857" s="1"/>
      <c r="B857" s="1"/>
      <c r="C857" s="1"/>
      <c r="D857" s="1"/>
      <c r="E857" s="1"/>
      <c r="F857" s="78"/>
      <c r="G857" s="1"/>
    </row>
    <row r="858" spans="1:7" ht="30" customHeight="1" x14ac:dyDescent="0.25">
      <c r="A858" s="1"/>
      <c r="B858" s="1"/>
      <c r="C858" s="1"/>
      <c r="D858" s="1"/>
      <c r="E858" s="1"/>
      <c r="F858" s="78"/>
      <c r="G858" s="1"/>
    </row>
    <row r="859" spans="1:7" ht="30" customHeight="1" x14ac:dyDescent="0.25">
      <c r="A859" s="1"/>
      <c r="B859" s="1"/>
      <c r="C859" s="1"/>
      <c r="D859" s="1"/>
      <c r="E859" s="1"/>
      <c r="F859" s="78"/>
      <c r="G859" s="1"/>
    </row>
    <row r="860" spans="1:7" ht="30" customHeight="1" x14ac:dyDescent="0.25">
      <c r="A860" s="1"/>
      <c r="B860" s="1"/>
      <c r="C860" s="1"/>
      <c r="D860" s="1"/>
      <c r="E860" s="1"/>
      <c r="F860" s="78"/>
      <c r="G860" s="1"/>
    </row>
    <row r="861" spans="1:7" ht="30" customHeight="1" x14ac:dyDescent="0.25">
      <c r="A861" s="1"/>
      <c r="B861" s="1"/>
      <c r="C861" s="1"/>
      <c r="D861" s="1"/>
      <c r="E861" s="1"/>
      <c r="F861" s="78"/>
      <c r="G861" s="1"/>
    </row>
    <row r="862" spans="1:7" ht="30" customHeight="1" x14ac:dyDescent="0.25">
      <c r="A862" s="1"/>
      <c r="B862" s="1"/>
      <c r="C862" s="1"/>
      <c r="D862" s="1"/>
      <c r="E862" s="1"/>
      <c r="F862" s="78"/>
      <c r="G862" s="1"/>
    </row>
    <row r="863" spans="1:7" ht="30" customHeight="1" x14ac:dyDescent="0.25">
      <c r="A863" s="1"/>
      <c r="B863" s="1"/>
      <c r="C863" s="1"/>
      <c r="D863" s="1"/>
      <c r="E863" s="1"/>
      <c r="F863" s="78"/>
      <c r="G863" s="1"/>
    </row>
    <row r="864" spans="1:7" ht="30" customHeight="1" x14ac:dyDescent="0.25">
      <c r="A864" s="1"/>
      <c r="B864" s="1"/>
      <c r="C864" s="1"/>
      <c r="D864" s="1"/>
      <c r="E864" s="1"/>
      <c r="F864" s="78"/>
      <c r="G864" s="1"/>
    </row>
    <row r="865" spans="1:7" ht="30" customHeight="1" x14ac:dyDescent="0.25">
      <c r="A865" s="1"/>
      <c r="B865" s="1"/>
      <c r="C865" s="1"/>
      <c r="D865" s="1"/>
      <c r="E865" s="1"/>
      <c r="G865" s="1"/>
    </row>
    <row r="866" spans="1:7" ht="30" customHeight="1" x14ac:dyDescent="0.25">
      <c r="A866" s="1"/>
      <c r="B866" s="1"/>
      <c r="C866" s="1"/>
      <c r="D866" s="1"/>
      <c r="E866" s="1"/>
      <c r="G866" s="1"/>
    </row>
    <row r="867" spans="1:7" ht="30" customHeight="1" x14ac:dyDescent="0.25">
      <c r="A867" s="1"/>
      <c r="B867" s="1"/>
      <c r="C867" s="1"/>
      <c r="D867" s="1"/>
      <c r="E867" s="1"/>
      <c r="G867" s="1"/>
    </row>
    <row r="868" spans="1:7" ht="30" customHeight="1" x14ac:dyDescent="0.25">
      <c r="A868" s="1"/>
      <c r="B868" s="1"/>
      <c r="C868" s="1"/>
      <c r="D868" s="1"/>
      <c r="E868" s="1"/>
      <c r="G868" s="1"/>
    </row>
    <row r="869" spans="1:7" ht="30" customHeight="1" x14ac:dyDescent="0.25">
      <c r="A869" s="1"/>
      <c r="B869" s="1"/>
      <c r="C869" s="1"/>
      <c r="D869" s="1"/>
      <c r="E869" s="1"/>
      <c r="G869" s="1"/>
    </row>
    <row r="870" spans="1:7" ht="30" customHeight="1" x14ac:dyDescent="0.25">
      <c r="A870" s="1"/>
      <c r="B870" s="1"/>
      <c r="C870" s="1"/>
      <c r="D870" s="1"/>
      <c r="E870" s="1"/>
      <c r="G870" s="1"/>
    </row>
    <row r="871" spans="1:7" ht="30" customHeight="1" x14ac:dyDescent="0.25">
      <c r="A871" s="1"/>
      <c r="B871" s="1"/>
      <c r="C871" s="1"/>
      <c r="D871" s="1"/>
      <c r="E871" s="1"/>
      <c r="G871" s="1"/>
    </row>
    <row r="872" spans="1:7" ht="30" customHeight="1" x14ac:dyDescent="0.25">
      <c r="A872" s="1"/>
      <c r="B872" s="1"/>
      <c r="C872" s="1"/>
      <c r="D872" s="1"/>
      <c r="E872" s="1"/>
      <c r="G872" s="1"/>
    </row>
    <row r="873" spans="1:7" ht="30" customHeight="1" x14ac:dyDescent="0.25">
      <c r="A873" s="1"/>
      <c r="B873" s="1"/>
      <c r="C873" s="1"/>
      <c r="D873" s="1"/>
      <c r="E873" s="1"/>
      <c r="G873" s="1"/>
    </row>
    <row r="874" spans="1:7" ht="30" customHeight="1" x14ac:dyDescent="0.25">
      <c r="A874" s="1"/>
      <c r="B874" s="1"/>
      <c r="C874" s="1"/>
      <c r="D874" s="1"/>
      <c r="E874" s="1"/>
      <c r="G874" s="1"/>
    </row>
    <row r="875" spans="1:7" ht="30" customHeight="1" x14ac:dyDescent="0.25">
      <c r="A875" s="1"/>
      <c r="B875" s="1"/>
      <c r="C875" s="1"/>
      <c r="D875" s="1"/>
      <c r="E875" s="1"/>
      <c r="G875" s="1"/>
    </row>
    <row r="876" spans="1:7" ht="30" customHeight="1" x14ac:dyDescent="0.25">
      <c r="A876" s="1"/>
      <c r="B876" s="1"/>
      <c r="C876" s="1"/>
      <c r="D876" s="1"/>
      <c r="E876" s="1"/>
      <c r="G876" s="1"/>
    </row>
    <row r="877" spans="1:7" ht="30" customHeight="1" x14ac:dyDescent="0.25">
      <c r="A877" s="1"/>
      <c r="B877" s="1"/>
      <c r="C877" s="1"/>
      <c r="D877" s="1"/>
      <c r="E877" s="1"/>
      <c r="G877" s="1"/>
    </row>
    <row r="878" spans="1:7" ht="30" customHeight="1" x14ac:dyDescent="0.25">
      <c r="A878" s="1"/>
      <c r="B878" s="1"/>
      <c r="C878" s="1"/>
      <c r="D878" s="1"/>
      <c r="E878" s="1"/>
      <c r="G878" s="1"/>
    </row>
    <row r="879" spans="1:7" ht="30" customHeight="1" x14ac:dyDescent="0.25">
      <c r="A879" s="1"/>
      <c r="B879" s="1"/>
      <c r="C879" s="1"/>
      <c r="D879" s="1"/>
      <c r="E879" s="1"/>
      <c r="G879" s="1"/>
    </row>
    <row r="880" spans="1:7" ht="30" customHeight="1" x14ac:dyDescent="0.25">
      <c r="A880" s="1"/>
      <c r="B880" s="1"/>
      <c r="C880" s="1"/>
      <c r="D880" s="1"/>
      <c r="E880" s="1"/>
      <c r="G880" s="1"/>
    </row>
    <row r="881" spans="1:7" ht="30" customHeight="1" x14ac:dyDescent="0.25">
      <c r="A881" s="1"/>
      <c r="B881" s="1"/>
      <c r="C881" s="1"/>
      <c r="D881" s="1"/>
      <c r="E881" s="1"/>
      <c r="G881" s="1"/>
    </row>
    <row r="882" spans="1:7" ht="30" customHeight="1" x14ac:dyDescent="0.25">
      <c r="A882" s="1"/>
      <c r="B882" s="1"/>
      <c r="C882" s="1"/>
      <c r="D882" s="1"/>
      <c r="E882" s="1"/>
      <c r="G882" s="1"/>
    </row>
    <row r="883" spans="1:7" ht="30" customHeight="1" x14ac:dyDescent="0.25">
      <c r="A883" s="1"/>
      <c r="B883" s="1"/>
      <c r="C883" s="1"/>
      <c r="D883" s="1"/>
      <c r="E883" s="1"/>
      <c r="G883" s="1"/>
    </row>
    <row r="884" spans="1:7" ht="30" customHeight="1" x14ac:dyDescent="0.25">
      <c r="A884" s="1"/>
      <c r="B884" s="1"/>
      <c r="C884" s="1"/>
      <c r="D884" s="1"/>
      <c r="E884" s="1"/>
      <c r="G884" s="1"/>
    </row>
    <row r="885" spans="1:7" ht="30" customHeight="1" x14ac:dyDescent="0.25">
      <c r="A885" s="1"/>
      <c r="B885" s="1"/>
      <c r="C885" s="1"/>
      <c r="D885" s="1"/>
      <c r="E885" s="1"/>
      <c r="G885" s="1"/>
    </row>
    <row r="886" spans="1:7" ht="30" customHeight="1" x14ac:dyDescent="0.25">
      <c r="A886" s="1"/>
      <c r="B886" s="1"/>
      <c r="C886" s="1"/>
      <c r="D886" s="1"/>
      <c r="E886" s="1"/>
      <c r="G886" s="1"/>
    </row>
    <row r="887" spans="1:7" ht="30" customHeight="1" x14ac:dyDescent="0.25">
      <c r="A887" s="1"/>
      <c r="B887" s="1"/>
      <c r="C887" s="1"/>
      <c r="D887" s="1"/>
      <c r="E887" s="1"/>
      <c r="G887" s="1"/>
    </row>
    <row r="888" spans="1:7" ht="30" customHeight="1" x14ac:dyDescent="0.25">
      <c r="A888" s="1"/>
      <c r="B888" s="1"/>
      <c r="C888" s="1"/>
      <c r="D888" s="1"/>
      <c r="E888" s="1"/>
      <c r="G888" s="1"/>
    </row>
    <row r="889" spans="1:7" ht="30" customHeight="1" x14ac:dyDescent="0.25">
      <c r="A889" s="1"/>
      <c r="B889" s="1"/>
      <c r="C889" s="1"/>
      <c r="D889" s="1"/>
      <c r="E889" s="1"/>
      <c r="G889" s="1"/>
    </row>
    <row r="890" spans="1:7" ht="30" customHeight="1" x14ac:dyDescent="0.25">
      <c r="A890" s="1"/>
      <c r="B890" s="1"/>
      <c r="C890" s="1"/>
      <c r="D890" s="1"/>
      <c r="E890" s="1"/>
      <c r="G890" s="1"/>
    </row>
    <row r="891" spans="1:7" ht="30" customHeight="1" x14ac:dyDescent="0.25">
      <c r="A891" s="1"/>
      <c r="B891" s="1"/>
      <c r="C891" s="1"/>
      <c r="D891" s="1"/>
      <c r="E891" s="1"/>
      <c r="G891" s="1"/>
    </row>
    <row r="892" spans="1:7" ht="30" customHeight="1" x14ac:dyDescent="0.25">
      <c r="A892" s="1"/>
      <c r="B892" s="1"/>
      <c r="C892" s="1"/>
      <c r="D892" s="1"/>
      <c r="E892" s="1"/>
      <c r="G892" s="1"/>
    </row>
    <row r="893" spans="1:7" ht="30" customHeight="1" x14ac:dyDescent="0.25">
      <c r="A893" s="1"/>
      <c r="B893" s="1"/>
      <c r="C893" s="1"/>
      <c r="D893" s="1"/>
      <c r="E893" s="1"/>
      <c r="G893" s="1"/>
    </row>
    <row r="894" spans="1:7" ht="30" customHeight="1" x14ac:dyDescent="0.25">
      <c r="A894" s="1"/>
      <c r="B894" s="1"/>
      <c r="C894" s="1"/>
      <c r="D894" s="1"/>
      <c r="E894" s="1"/>
      <c r="G894" s="1"/>
    </row>
    <row r="895" spans="1:7" ht="30" customHeight="1" x14ac:dyDescent="0.25">
      <c r="A895" s="1"/>
      <c r="B895" s="1"/>
      <c r="C895" s="1"/>
      <c r="D895" s="1"/>
      <c r="E895" s="1"/>
      <c r="G895" s="1"/>
    </row>
    <row r="896" spans="1:7" ht="30" customHeight="1" x14ac:dyDescent="0.25">
      <c r="A896" s="1"/>
      <c r="B896" s="1"/>
      <c r="C896" s="1"/>
      <c r="D896" s="1"/>
      <c r="E896" s="1"/>
      <c r="G896" s="1"/>
    </row>
    <row r="897" spans="1:7" ht="30" customHeight="1" x14ac:dyDescent="0.25">
      <c r="A897" s="1"/>
      <c r="B897" s="1"/>
      <c r="C897" s="1"/>
      <c r="D897" s="1"/>
      <c r="E897" s="1"/>
      <c r="G897" s="1"/>
    </row>
    <row r="898" spans="1:7" ht="30" customHeight="1" x14ac:dyDescent="0.25">
      <c r="A898" s="1"/>
      <c r="B898" s="1"/>
      <c r="C898" s="1"/>
      <c r="D898" s="1"/>
      <c r="E898" s="1"/>
      <c r="G898" s="1"/>
    </row>
    <row r="899" spans="1:7" ht="30" customHeight="1" x14ac:dyDescent="0.25">
      <c r="A899" s="1"/>
      <c r="B899" s="1"/>
      <c r="C899" s="1"/>
      <c r="D899" s="1"/>
      <c r="E899" s="1"/>
      <c r="G899" s="1"/>
    </row>
    <row r="900" spans="1:7" ht="30" customHeight="1" x14ac:dyDescent="0.25">
      <c r="A900" s="1"/>
      <c r="B900" s="1"/>
      <c r="C900" s="1"/>
      <c r="D900" s="1"/>
      <c r="E900" s="1"/>
      <c r="G900" s="1"/>
    </row>
    <row r="901" spans="1:7" ht="30" customHeight="1" x14ac:dyDescent="0.25">
      <c r="A901" s="1"/>
      <c r="B901" s="1"/>
      <c r="C901" s="1"/>
      <c r="D901" s="1"/>
      <c r="E901" s="1"/>
      <c r="G901" s="1"/>
    </row>
    <row r="902" spans="1:7" ht="30" customHeight="1" x14ac:dyDescent="0.25">
      <c r="A902" s="1"/>
      <c r="B902" s="1"/>
      <c r="C902" s="1"/>
      <c r="D902" s="1"/>
      <c r="E902" s="1"/>
      <c r="G902" s="1"/>
    </row>
    <row r="903" spans="1:7" ht="30" customHeight="1" x14ac:dyDescent="0.25">
      <c r="A903" s="1"/>
      <c r="B903" s="1"/>
      <c r="C903" s="1"/>
      <c r="D903" s="1"/>
      <c r="E903" s="1"/>
      <c r="G903" s="1"/>
    </row>
    <row r="904" spans="1:7" ht="30" customHeight="1" x14ac:dyDescent="0.25">
      <c r="A904" s="1"/>
      <c r="B904" s="1"/>
      <c r="C904" s="1"/>
      <c r="D904" s="1"/>
      <c r="E904" s="1"/>
      <c r="G904" s="1"/>
    </row>
    <row r="905" spans="1:7" ht="30" customHeight="1" x14ac:dyDescent="0.25">
      <c r="A905" s="1"/>
      <c r="B905" s="1"/>
      <c r="C905" s="1"/>
      <c r="D905" s="1"/>
      <c r="E905" s="1"/>
      <c r="G905" s="1"/>
    </row>
    <row r="906" spans="1:7" ht="30" customHeight="1" x14ac:dyDescent="0.25">
      <c r="A906" s="1"/>
      <c r="B906" s="1"/>
      <c r="C906" s="1"/>
      <c r="D906" s="1"/>
      <c r="E906" s="1"/>
      <c r="G906" s="1"/>
    </row>
    <row r="907" spans="1:7" ht="30" customHeight="1" x14ac:dyDescent="0.25">
      <c r="A907" s="1"/>
      <c r="B907" s="1"/>
      <c r="C907" s="1"/>
      <c r="D907" s="1"/>
      <c r="E907" s="1"/>
      <c r="G907" s="1"/>
    </row>
    <row r="908" spans="1:7" ht="30" customHeight="1" x14ac:dyDescent="0.25">
      <c r="A908" s="1"/>
      <c r="B908" s="1"/>
      <c r="C908" s="1"/>
      <c r="D908" s="1"/>
      <c r="E908" s="1"/>
      <c r="G908" s="1"/>
    </row>
    <row r="909" spans="1:7" ht="30" customHeight="1" x14ac:dyDescent="0.25">
      <c r="A909" s="1"/>
      <c r="B909" s="1"/>
      <c r="C909" s="1"/>
      <c r="D909" s="1"/>
      <c r="E909" s="1"/>
      <c r="G909" s="1"/>
    </row>
    <row r="910" spans="1:7" ht="30" customHeight="1" x14ac:dyDescent="0.25">
      <c r="A910" s="1"/>
      <c r="B910" s="1"/>
      <c r="C910" s="1"/>
      <c r="D910" s="1"/>
      <c r="E910" s="1"/>
      <c r="G910" s="1"/>
    </row>
    <row r="911" spans="1:7" ht="30" customHeight="1" x14ac:dyDescent="0.25">
      <c r="A911" s="1"/>
      <c r="B911" s="1"/>
      <c r="C911" s="1"/>
      <c r="D911" s="1"/>
      <c r="E911" s="1"/>
      <c r="G911" s="1"/>
    </row>
    <row r="912" spans="1:7" ht="30" customHeight="1" x14ac:dyDescent="0.25">
      <c r="A912" s="1"/>
      <c r="B912" s="1"/>
      <c r="C912" s="1"/>
      <c r="D912" s="1"/>
      <c r="E912" s="1"/>
      <c r="G912" s="1"/>
    </row>
    <row r="913" spans="1:7" ht="30" customHeight="1" x14ac:dyDescent="0.25">
      <c r="A913" s="1"/>
      <c r="B913" s="1"/>
      <c r="C913" s="1"/>
      <c r="D913" s="1"/>
      <c r="E913" s="1"/>
      <c r="G913" s="1"/>
    </row>
    <row r="914" spans="1:7" ht="30" customHeight="1" x14ac:dyDescent="0.25">
      <c r="A914" s="1"/>
      <c r="B914" s="1"/>
      <c r="C914" s="1"/>
      <c r="D914" s="1"/>
      <c r="E914" s="1"/>
      <c r="G914" s="1"/>
    </row>
    <row r="915" spans="1:7" ht="30" customHeight="1" x14ac:dyDescent="0.25">
      <c r="A915" s="1"/>
      <c r="B915" s="1"/>
      <c r="C915" s="1"/>
      <c r="D915" s="1"/>
      <c r="E915" s="1"/>
      <c r="G915" s="1"/>
    </row>
    <row r="916" spans="1:7" ht="30" customHeight="1" x14ac:dyDescent="0.25">
      <c r="A916" s="1"/>
      <c r="B916" s="1"/>
      <c r="C916" s="1"/>
      <c r="D916" s="1"/>
      <c r="E916" s="1"/>
      <c r="G916" s="1"/>
    </row>
    <row r="917" spans="1:7" ht="30" customHeight="1" x14ac:dyDescent="0.25">
      <c r="A917" s="1"/>
      <c r="B917" s="1"/>
      <c r="C917" s="1"/>
      <c r="D917" s="1"/>
      <c r="E917" s="1"/>
      <c r="G917" s="1"/>
    </row>
    <row r="918" spans="1:7" ht="30" customHeight="1" x14ac:dyDescent="0.25">
      <c r="A918" s="1"/>
      <c r="B918" s="1"/>
      <c r="C918" s="1"/>
      <c r="D918" s="1"/>
      <c r="E918" s="1"/>
      <c r="G918" s="1"/>
    </row>
    <row r="919" spans="1:7" ht="30" customHeight="1" x14ac:dyDescent="0.25">
      <c r="A919" s="1"/>
      <c r="B919" s="1"/>
      <c r="C919" s="1"/>
      <c r="D919" s="1"/>
      <c r="E919" s="1"/>
      <c r="G919" s="1"/>
    </row>
    <row r="920" spans="1:7" ht="30" customHeight="1" x14ac:dyDescent="0.25">
      <c r="A920" s="1"/>
      <c r="B920" s="1"/>
      <c r="C920" s="1"/>
      <c r="D920" s="1"/>
      <c r="E920" s="1"/>
      <c r="G920" s="1"/>
    </row>
    <row r="921" spans="1:7" ht="30" customHeight="1" x14ac:dyDescent="0.25">
      <c r="A921" s="1"/>
      <c r="B921" s="1"/>
      <c r="C921" s="1"/>
      <c r="D921" s="1"/>
      <c r="E921" s="1"/>
      <c r="G921" s="1"/>
    </row>
    <row r="922" spans="1:7" ht="30" customHeight="1" x14ac:dyDescent="0.25">
      <c r="A922" s="1"/>
      <c r="B922" s="1"/>
      <c r="C922" s="1"/>
      <c r="D922" s="1"/>
      <c r="E922" s="1"/>
      <c r="G922" s="1"/>
    </row>
    <row r="923" spans="1:7" ht="30" customHeight="1" x14ac:dyDescent="0.25">
      <c r="A923" s="1"/>
      <c r="B923" s="1"/>
      <c r="C923" s="1"/>
      <c r="D923" s="1"/>
      <c r="E923" s="1"/>
      <c r="G923" s="1"/>
    </row>
    <row r="924" spans="1:7" ht="30" customHeight="1" x14ac:dyDescent="0.25">
      <c r="A924" s="1"/>
      <c r="B924" s="1"/>
      <c r="C924" s="1"/>
      <c r="D924" s="1"/>
      <c r="E924" s="1"/>
      <c r="G924" s="1"/>
    </row>
    <row r="925" spans="1:7" ht="30" customHeight="1" x14ac:dyDescent="0.25">
      <c r="A925" s="1"/>
      <c r="B925" s="1"/>
      <c r="C925" s="1"/>
      <c r="D925" s="1"/>
      <c r="E925" s="1"/>
      <c r="G925" s="1"/>
    </row>
    <row r="926" spans="1:7" ht="30" customHeight="1" x14ac:dyDescent="0.25">
      <c r="A926" s="1"/>
      <c r="B926" s="1"/>
      <c r="C926" s="1"/>
      <c r="D926" s="1"/>
      <c r="E926" s="1"/>
      <c r="G926" s="1"/>
    </row>
    <row r="927" spans="1:7" ht="30" customHeight="1" x14ac:dyDescent="0.25">
      <c r="A927" s="1"/>
      <c r="B927" s="1"/>
      <c r="C927" s="1"/>
      <c r="D927" s="1"/>
      <c r="E927" s="1"/>
      <c r="G927" s="1"/>
    </row>
    <row r="928" spans="1:7" ht="30" customHeight="1" x14ac:dyDescent="0.25">
      <c r="A928" s="1"/>
      <c r="B928" s="1"/>
      <c r="C928" s="1"/>
      <c r="D928" s="1"/>
      <c r="E928" s="1"/>
      <c r="G928" s="1"/>
    </row>
    <row r="929" spans="1:7" ht="30" customHeight="1" x14ac:dyDescent="0.25">
      <c r="A929" s="1"/>
      <c r="B929" s="1"/>
      <c r="C929" s="1"/>
      <c r="D929" s="1"/>
      <c r="E929" s="1"/>
      <c r="G929" s="1"/>
    </row>
    <row r="930" spans="1:7" ht="30" customHeight="1" x14ac:dyDescent="0.25">
      <c r="A930" s="1"/>
      <c r="B930" s="1"/>
      <c r="C930" s="1"/>
      <c r="D930" s="1"/>
      <c r="E930" s="1"/>
      <c r="G930" s="1"/>
    </row>
    <row r="931" spans="1:7" ht="30" customHeight="1" x14ac:dyDescent="0.25">
      <c r="A931" s="1"/>
      <c r="B931" s="1"/>
      <c r="C931" s="1"/>
      <c r="D931" s="1"/>
      <c r="E931" s="1"/>
      <c r="G931" s="1"/>
    </row>
    <row r="932" spans="1:7" ht="30" customHeight="1" x14ac:dyDescent="0.25">
      <c r="A932" s="1"/>
      <c r="B932" s="1"/>
      <c r="C932" s="1"/>
      <c r="D932" s="1"/>
      <c r="E932" s="1"/>
      <c r="G932" s="1"/>
    </row>
    <row r="933" spans="1:7" ht="30" customHeight="1" x14ac:dyDescent="0.25">
      <c r="A933" s="1"/>
      <c r="B933" s="1"/>
      <c r="C933" s="1"/>
      <c r="D933" s="1"/>
      <c r="E933" s="1"/>
      <c r="G933" s="1"/>
    </row>
    <row r="934" spans="1:7" ht="30" customHeight="1" x14ac:dyDescent="0.25">
      <c r="A934" s="1"/>
      <c r="B934" s="1"/>
      <c r="C934" s="1"/>
      <c r="D934" s="1"/>
      <c r="E934" s="1"/>
      <c r="G934" s="1"/>
    </row>
    <row r="935" spans="1:7" ht="30" customHeight="1" x14ac:dyDescent="0.25">
      <c r="A935" s="1"/>
      <c r="B935" s="1"/>
      <c r="C935" s="1"/>
      <c r="D935" s="1"/>
      <c r="E935" s="1"/>
      <c r="G935" s="1"/>
    </row>
    <row r="936" spans="1:7" ht="30" customHeight="1" x14ac:dyDescent="0.25">
      <c r="A936" s="1"/>
      <c r="B936" s="1"/>
      <c r="C936" s="1"/>
      <c r="D936" s="1"/>
      <c r="E936" s="1"/>
      <c r="G936" s="1"/>
    </row>
    <row r="937" spans="1:7" ht="30" customHeight="1" x14ac:dyDescent="0.25">
      <c r="A937" s="1"/>
      <c r="B937" s="1"/>
      <c r="C937" s="1"/>
      <c r="D937" s="1"/>
      <c r="E937" s="1"/>
      <c r="G937" s="1"/>
    </row>
    <row r="938" spans="1:7" ht="30" customHeight="1" x14ac:dyDescent="0.25">
      <c r="A938" s="1"/>
      <c r="B938" s="1"/>
      <c r="C938" s="1"/>
      <c r="D938" s="1"/>
      <c r="E938" s="1"/>
      <c r="G938" s="1"/>
    </row>
    <row r="939" spans="1:7" ht="30" customHeight="1" x14ac:dyDescent="0.25">
      <c r="A939" s="1"/>
      <c r="B939" s="1"/>
      <c r="C939" s="1"/>
      <c r="D939" s="1"/>
      <c r="E939" s="1"/>
      <c r="G939" s="1"/>
    </row>
    <row r="940" spans="1:7" ht="30" customHeight="1" x14ac:dyDescent="0.25">
      <c r="A940" s="1"/>
      <c r="B940" s="1"/>
      <c r="C940" s="1"/>
      <c r="D940" s="1"/>
      <c r="E940" s="1"/>
      <c r="G940" s="1"/>
    </row>
    <row r="941" spans="1:7" ht="30" customHeight="1" x14ac:dyDescent="0.25">
      <c r="A941" s="1"/>
      <c r="B941" s="1"/>
      <c r="C941" s="1"/>
      <c r="D941" s="1"/>
      <c r="E941" s="1"/>
      <c r="G941" s="1"/>
    </row>
    <row r="942" spans="1:7" ht="30" customHeight="1" x14ac:dyDescent="0.25">
      <c r="A942" s="1"/>
      <c r="B942" s="1"/>
      <c r="C942" s="1"/>
      <c r="D942" s="1"/>
      <c r="E942" s="1"/>
      <c r="G942" s="1"/>
    </row>
    <row r="943" spans="1:7" ht="30" customHeight="1" x14ac:dyDescent="0.25">
      <c r="A943" s="1"/>
      <c r="B943" s="1"/>
      <c r="C943" s="1"/>
      <c r="D943" s="1"/>
      <c r="E943" s="1"/>
      <c r="G943" s="1"/>
    </row>
    <row r="944" spans="1:7" ht="30" customHeight="1" x14ac:dyDescent="0.25">
      <c r="A944" s="1"/>
      <c r="B944" s="1"/>
      <c r="C944" s="1"/>
      <c r="D944" s="1"/>
      <c r="E944" s="1"/>
      <c r="G944" s="1"/>
    </row>
    <row r="945" spans="1:7" ht="30" customHeight="1" x14ac:dyDescent="0.25">
      <c r="A945" s="1"/>
      <c r="B945" s="1"/>
      <c r="C945" s="1"/>
      <c r="D945" s="1"/>
      <c r="E945" s="1"/>
      <c r="G945" s="1"/>
    </row>
    <row r="946" spans="1:7" ht="30" customHeight="1" x14ac:dyDescent="0.25">
      <c r="A946" s="1"/>
      <c r="B946" s="1"/>
      <c r="C946" s="1"/>
      <c r="D946" s="1"/>
      <c r="E946" s="1"/>
      <c r="G946" s="1"/>
    </row>
    <row r="947" spans="1:7" ht="30" customHeight="1" x14ac:dyDescent="0.25">
      <c r="A947" s="1"/>
      <c r="B947" s="1"/>
      <c r="C947" s="1"/>
      <c r="D947" s="1"/>
      <c r="E947" s="1"/>
      <c r="G947" s="1"/>
    </row>
    <row r="948" spans="1:7" ht="30" customHeight="1" x14ac:dyDescent="0.25">
      <c r="A948" s="1"/>
      <c r="B948" s="1"/>
      <c r="C948" s="1"/>
      <c r="D948" s="1"/>
      <c r="E948" s="1"/>
      <c r="G948" s="1"/>
    </row>
    <row r="949" spans="1:7" ht="30" customHeight="1" x14ac:dyDescent="0.25">
      <c r="A949" s="1"/>
      <c r="B949" s="1"/>
      <c r="C949" s="1"/>
      <c r="D949" s="1"/>
      <c r="E949" s="1"/>
      <c r="G949" s="1"/>
    </row>
    <row r="950" spans="1:7" ht="30" customHeight="1" x14ac:dyDescent="0.25">
      <c r="A950" s="1"/>
      <c r="B950" s="1"/>
      <c r="C950" s="1"/>
      <c r="D950" s="1"/>
      <c r="E950" s="1"/>
      <c r="G950" s="1"/>
    </row>
    <row r="951" spans="1:7" ht="30" customHeight="1" x14ac:dyDescent="0.25">
      <c r="A951" s="1"/>
      <c r="B951" s="1"/>
      <c r="C951" s="1"/>
      <c r="D951" s="1"/>
      <c r="E951" s="1"/>
      <c r="G951" s="1"/>
    </row>
    <row r="952" spans="1:7" ht="30" customHeight="1" x14ac:dyDescent="0.25">
      <c r="A952" s="1"/>
      <c r="B952" s="1"/>
      <c r="C952" s="1"/>
      <c r="D952" s="1"/>
      <c r="E952" s="1"/>
      <c r="G952" s="1"/>
    </row>
    <row r="953" spans="1:7" ht="30" customHeight="1" x14ac:dyDescent="0.25">
      <c r="A953" s="1"/>
      <c r="B953" s="1"/>
      <c r="C953" s="1"/>
      <c r="D953" s="1"/>
      <c r="E953" s="1"/>
      <c r="G953" s="1"/>
    </row>
    <row r="954" spans="1:7" ht="30" customHeight="1" x14ac:dyDescent="0.25">
      <c r="A954" s="1"/>
      <c r="B954" s="1"/>
      <c r="C954" s="1"/>
      <c r="D954" s="1"/>
      <c r="E954" s="1"/>
      <c r="G954" s="1"/>
    </row>
    <row r="955" spans="1:7" ht="30" customHeight="1" x14ac:dyDescent="0.25">
      <c r="A955" s="1"/>
      <c r="B955" s="1"/>
      <c r="C955" s="1"/>
      <c r="D955" s="1"/>
      <c r="E955" s="1"/>
      <c r="G955" s="1"/>
    </row>
    <row r="956" spans="1:7" ht="30" customHeight="1" x14ac:dyDescent="0.25">
      <c r="A956" s="1"/>
      <c r="B956" s="1"/>
      <c r="C956" s="1"/>
      <c r="D956" s="1"/>
      <c r="E956" s="1"/>
      <c r="G956" s="1"/>
    </row>
    <row r="957" spans="1:7" ht="30" customHeight="1" x14ac:dyDescent="0.25">
      <c r="A957" s="1"/>
      <c r="B957" s="1"/>
      <c r="C957" s="1"/>
      <c r="D957" s="1"/>
      <c r="E957" s="1"/>
      <c r="G957" s="1"/>
    </row>
    <row r="958" spans="1:7" ht="30" customHeight="1" x14ac:dyDescent="0.25">
      <c r="A958" s="1"/>
      <c r="B958" s="1"/>
      <c r="C958" s="1"/>
      <c r="D958" s="1"/>
      <c r="E958" s="1"/>
      <c r="G958" s="1"/>
    </row>
    <row r="959" spans="1:7" ht="30" customHeight="1" x14ac:dyDescent="0.25">
      <c r="A959" s="1"/>
      <c r="B959" s="1"/>
      <c r="C959" s="1"/>
      <c r="D959" s="1"/>
      <c r="E959" s="1"/>
      <c r="G959" s="1"/>
    </row>
    <row r="960" spans="1:7" ht="30" customHeight="1" x14ac:dyDescent="0.25">
      <c r="A960" s="1"/>
      <c r="B960" s="1"/>
      <c r="C960" s="1"/>
      <c r="D960" s="1"/>
      <c r="E960" s="1"/>
      <c r="G960" s="1"/>
    </row>
    <row r="961" spans="1:7" ht="30" customHeight="1" x14ac:dyDescent="0.25">
      <c r="A961" s="1"/>
      <c r="B961" s="1"/>
      <c r="C961" s="1"/>
      <c r="D961" s="1"/>
      <c r="E961" s="1"/>
      <c r="G961" s="1"/>
    </row>
    <row r="962" spans="1:7" ht="30" customHeight="1" x14ac:dyDescent="0.25">
      <c r="A962" s="1"/>
      <c r="B962" s="1"/>
      <c r="C962" s="1"/>
      <c r="D962" s="1"/>
      <c r="E962" s="1"/>
      <c r="G962" s="1"/>
    </row>
    <row r="963" spans="1:7" ht="30" customHeight="1" x14ac:dyDescent="0.25">
      <c r="A963" s="1"/>
      <c r="B963" s="1"/>
      <c r="C963" s="1"/>
      <c r="D963" s="1"/>
      <c r="E963" s="1"/>
      <c r="G963" s="1"/>
    </row>
    <row r="964" spans="1:7" ht="30" customHeight="1" x14ac:dyDescent="0.25">
      <c r="A964" s="1"/>
      <c r="B964" s="1"/>
      <c r="C964" s="1"/>
      <c r="D964" s="1"/>
      <c r="E964" s="1"/>
      <c r="G964" s="1"/>
    </row>
    <row r="965" spans="1:7" ht="30" customHeight="1" x14ac:dyDescent="0.25">
      <c r="A965" s="1"/>
      <c r="B965" s="1"/>
      <c r="C965" s="1"/>
      <c r="D965" s="1"/>
      <c r="E965" s="1"/>
      <c r="G965" s="1"/>
    </row>
    <row r="966" spans="1:7" ht="30" customHeight="1" x14ac:dyDescent="0.25">
      <c r="A966" s="1"/>
      <c r="B966" s="1"/>
      <c r="C966" s="1"/>
      <c r="D966" s="1"/>
      <c r="E966" s="1"/>
      <c r="G966" s="1"/>
    </row>
    <row r="967" spans="1:7" ht="30" customHeight="1" x14ac:dyDescent="0.25">
      <c r="A967" s="1"/>
      <c r="B967" s="1"/>
      <c r="C967" s="1"/>
      <c r="D967" s="1"/>
      <c r="E967" s="1"/>
      <c r="G967" s="1"/>
    </row>
    <row r="968" spans="1:7" ht="30" customHeight="1" x14ac:dyDescent="0.25">
      <c r="A968" s="1"/>
      <c r="B968" s="1"/>
      <c r="C968" s="1"/>
      <c r="D968" s="1"/>
      <c r="E968" s="1"/>
      <c r="G968" s="1"/>
    </row>
    <row r="969" spans="1:7" ht="30" customHeight="1" x14ac:dyDescent="0.25">
      <c r="A969" s="1"/>
      <c r="B969" s="1"/>
      <c r="C969" s="1"/>
      <c r="D969" s="1"/>
      <c r="E969" s="1"/>
      <c r="G969" s="1"/>
    </row>
    <row r="970" spans="1:7" ht="30" customHeight="1" x14ac:dyDescent="0.25">
      <c r="A970" s="1"/>
      <c r="B970" s="1"/>
      <c r="C970" s="1"/>
      <c r="D970" s="1"/>
      <c r="E970" s="1"/>
      <c r="G970" s="1"/>
    </row>
    <row r="971" spans="1:7" ht="30" customHeight="1" x14ac:dyDescent="0.25">
      <c r="A971" s="1"/>
      <c r="B971" s="1"/>
      <c r="C971" s="1"/>
      <c r="D971" s="1"/>
      <c r="E971" s="1"/>
      <c r="G971" s="1"/>
    </row>
    <row r="972" spans="1:7" ht="30" customHeight="1" x14ac:dyDescent="0.25">
      <c r="A972" s="1"/>
      <c r="B972" s="1"/>
      <c r="C972" s="1"/>
      <c r="D972" s="1"/>
      <c r="E972" s="1"/>
      <c r="G972" s="1"/>
    </row>
    <row r="973" spans="1:7" ht="30" customHeight="1" x14ac:dyDescent="0.25">
      <c r="A973" s="1"/>
      <c r="B973" s="1"/>
      <c r="C973" s="1"/>
      <c r="D973" s="1"/>
      <c r="E973" s="1"/>
      <c r="G973" s="1"/>
    </row>
    <row r="974" spans="1:7" ht="30" customHeight="1" x14ac:dyDescent="0.25">
      <c r="A974" s="1"/>
      <c r="B974" s="1"/>
      <c r="C974" s="1"/>
      <c r="D974" s="1"/>
      <c r="E974" s="1"/>
      <c r="G974" s="1"/>
    </row>
    <row r="975" spans="1:7" ht="30" customHeight="1" x14ac:dyDescent="0.25">
      <c r="A975" s="1"/>
      <c r="B975" s="1"/>
      <c r="C975" s="1"/>
      <c r="D975" s="1"/>
      <c r="E975" s="1"/>
      <c r="G975" s="1"/>
    </row>
    <row r="976" spans="1:7" ht="30" customHeight="1" x14ac:dyDescent="0.25">
      <c r="A976" s="1"/>
      <c r="B976" s="1"/>
      <c r="C976" s="1"/>
      <c r="D976" s="1"/>
      <c r="E976" s="1"/>
      <c r="G976" s="1"/>
    </row>
    <row r="977" spans="1:7" ht="30" customHeight="1" x14ac:dyDescent="0.25">
      <c r="A977" s="1"/>
      <c r="B977" s="1"/>
      <c r="C977" s="1"/>
      <c r="D977" s="1"/>
      <c r="E977" s="1"/>
      <c r="G977" s="1"/>
    </row>
    <row r="978" spans="1:7" ht="30" customHeight="1" x14ac:dyDescent="0.25">
      <c r="A978" s="1"/>
      <c r="B978" s="1"/>
      <c r="C978" s="1"/>
      <c r="D978" s="1"/>
      <c r="E978" s="1"/>
      <c r="G978" s="1"/>
    </row>
    <row r="979" spans="1:7" ht="30" customHeight="1" x14ac:dyDescent="0.25">
      <c r="A979" s="1"/>
      <c r="B979" s="1"/>
      <c r="C979" s="1"/>
      <c r="D979" s="1"/>
      <c r="E979" s="1"/>
      <c r="G979" s="1"/>
    </row>
    <row r="980" spans="1:7" ht="30" customHeight="1" x14ac:dyDescent="0.25">
      <c r="A980" s="1"/>
      <c r="B980" s="1"/>
      <c r="C980" s="1"/>
      <c r="D980" s="1"/>
      <c r="E980" s="1"/>
      <c r="G980" s="1"/>
    </row>
    <row r="981" spans="1:7" ht="30" customHeight="1" x14ac:dyDescent="0.25">
      <c r="A981" s="1"/>
      <c r="B981" s="1"/>
      <c r="C981" s="1"/>
      <c r="D981" s="1"/>
      <c r="E981" s="1"/>
      <c r="G981" s="1"/>
    </row>
    <row r="982" spans="1:7" ht="30" customHeight="1" x14ac:dyDescent="0.25">
      <c r="A982" s="1"/>
      <c r="B982" s="1"/>
      <c r="C982" s="1"/>
      <c r="D982" s="1"/>
      <c r="E982" s="1"/>
      <c r="G982" s="1"/>
    </row>
    <row r="983" spans="1:7" ht="30" customHeight="1" x14ac:dyDescent="0.25">
      <c r="A983" s="1"/>
      <c r="B983" s="1"/>
      <c r="C983" s="1"/>
      <c r="D983" s="1"/>
      <c r="E983" s="1"/>
      <c r="G983" s="1"/>
    </row>
    <row r="984" spans="1:7" ht="30" customHeight="1" x14ac:dyDescent="0.25">
      <c r="A984" s="1"/>
      <c r="B984" s="1"/>
      <c r="C984" s="1"/>
      <c r="D984" s="1"/>
      <c r="E984" s="1"/>
      <c r="G984" s="1"/>
    </row>
    <row r="985" spans="1:7" ht="30" customHeight="1" x14ac:dyDescent="0.25">
      <c r="A985" s="1"/>
      <c r="B985" s="1"/>
      <c r="C985" s="1"/>
      <c r="D985" s="1"/>
      <c r="E985" s="1"/>
      <c r="G985" s="1"/>
    </row>
    <row r="986" spans="1:7" ht="30" customHeight="1" x14ac:dyDescent="0.25">
      <c r="A986" s="1"/>
      <c r="B986" s="1"/>
      <c r="C986" s="1"/>
      <c r="D986" s="1"/>
      <c r="E986" s="1"/>
      <c r="G986" s="1"/>
    </row>
    <row r="987" spans="1:7" ht="30" customHeight="1" x14ac:dyDescent="0.25">
      <c r="A987" s="1"/>
      <c r="B987" s="1"/>
      <c r="C987" s="1"/>
      <c r="D987" s="1"/>
      <c r="E987" s="1"/>
      <c r="G987" s="1"/>
    </row>
    <row r="988" spans="1:7" ht="30" customHeight="1" x14ac:dyDescent="0.25">
      <c r="A988" s="1"/>
      <c r="B988" s="1"/>
      <c r="C988" s="1"/>
      <c r="D988" s="1"/>
      <c r="E988" s="1"/>
      <c r="G988" s="1"/>
    </row>
    <row r="989" spans="1:7" ht="30" customHeight="1" x14ac:dyDescent="0.25">
      <c r="A989" s="1"/>
      <c r="B989" s="1"/>
      <c r="C989" s="1"/>
      <c r="D989" s="1"/>
      <c r="E989" s="1"/>
      <c r="G989" s="1"/>
    </row>
    <row r="990" spans="1:7" ht="30" customHeight="1" x14ac:dyDescent="0.25">
      <c r="A990" s="1"/>
      <c r="B990" s="1"/>
      <c r="C990" s="1"/>
      <c r="D990" s="1"/>
      <c r="E990" s="1"/>
      <c r="G990" s="1"/>
    </row>
    <row r="991" spans="1:7" ht="30" customHeight="1" x14ac:dyDescent="0.25">
      <c r="A991" s="1"/>
      <c r="B991" s="1"/>
      <c r="C991" s="1"/>
      <c r="D991" s="1"/>
      <c r="E991" s="1"/>
      <c r="G991" s="1"/>
    </row>
    <row r="992" spans="1:7" ht="30" customHeight="1" x14ac:dyDescent="0.25">
      <c r="A992" s="1"/>
      <c r="B992" s="1"/>
      <c r="C992" s="1"/>
      <c r="D992" s="1"/>
      <c r="E992" s="1"/>
      <c r="G992" s="1"/>
    </row>
    <row r="993" spans="1:7" ht="30" customHeight="1" x14ac:dyDescent="0.25">
      <c r="A993" s="1"/>
      <c r="B993" s="1"/>
      <c r="C993" s="1"/>
      <c r="D993" s="1"/>
      <c r="E993" s="1"/>
      <c r="G993" s="1"/>
    </row>
    <row r="994" spans="1:7" ht="30" customHeight="1" x14ac:dyDescent="0.25">
      <c r="A994" s="1"/>
      <c r="B994" s="1"/>
      <c r="C994" s="1"/>
      <c r="D994" s="1"/>
      <c r="E994" s="1"/>
      <c r="G994" s="1"/>
    </row>
    <row r="995" spans="1:7" ht="30" customHeight="1" x14ac:dyDescent="0.25">
      <c r="A995" s="1"/>
      <c r="B995" s="1"/>
      <c r="C995" s="1"/>
      <c r="D995" s="1"/>
      <c r="E995" s="1"/>
      <c r="G995" s="1"/>
    </row>
    <row r="996" spans="1:7" ht="30" customHeight="1" x14ac:dyDescent="0.25">
      <c r="A996" s="1"/>
      <c r="B996" s="1"/>
      <c r="C996" s="1"/>
      <c r="D996" s="1"/>
      <c r="E996" s="1"/>
      <c r="G996" s="1"/>
    </row>
    <row r="997" spans="1:7" ht="30" customHeight="1" x14ac:dyDescent="0.25">
      <c r="A997" s="1"/>
      <c r="B997" s="1"/>
      <c r="C997" s="1"/>
      <c r="D997" s="1"/>
      <c r="E997" s="1"/>
      <c r="G997" s="1"/>
    </row>
    <row r="998" spans="1:7" ht="30" customHeight="1" x14ac:dyDescent="0.25">
      <c r="A998" s="1"/>
      <c r="B998" s="1"/>
      <c r="C998" s="1"/>
      <c r="D998" s="1"/>
      <c r="E998" s="1"/>
      <c r="G998" s="1"/>
    </row>
    <row r="999" spans="1:7" ht="30" customHeight="1" x14ac:dyDescent="0.25">
      <c r="A999" s="1"/>
      <c r="B999" s="1"/>
      <c r="C999" s="1"/>
      <c r="D999" s="1"/>
      <c r="E999" s="1"/>
      <c r="G999" s="1"/>
    </row>
    <row r="1000" spans="1:7" ht="30" customHeight="1" x14ac:dyDescent="0.25">
      <c r="A1000" s="1"/>
      <c r="B1000" s="1"/>
      <c r="C1000" s="1"/>
      <c r="D1000" s="1"/>
      <c r="E1000" s="1"/>
      <c r="G1000" s="1"/>
    </row>
  </sheetData>
  <sheetProtection formatColumns="0" formatRows="0" insertColumns="0" insertRows="0" deleteColumns="0" deleteRows="0"/>
  <mergeCells count="3">
    <mergeCell ref="B1:G4"/>
    <mergeCell ref="B6:B7"/>
    <mergeCell ref="C6:C7"/>
  </mergeCells>
  <phoneticPr fontId="16" type="noConversion"/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4B21C-408B-4EF9-B3C5-74CCAD905701}">
  <sheetPr codeName="Tabelle8"/>
  <dimension ref="A1:G1000"/>
  <sheetViews>
    <sheetView showRowColHeaders="0" zoomScaleNormal="100" workbookViewId="0">
      <selection activeCell="F11" sqref="F11"/>
    </sheetView>
  </sheetViews>
  <sheetFormatPr baseColWidth="10" defaultRowHeight="15" x14ac:dyDescent="0.25"/>
  <cols>
    <col min="1" max="1" width="10.42578125" customWidth="1"/>
    <col min="2" max="3" width="41.42578125" customWidth="1"/>
    <col min="4" max="4" width="48.5703125" customWidth="1"/>
    <col min="5" max="5" width="114.28515625" customWidth="1"/>
  </cols>
  <sheetData>
    <row r="1" spans="1:7" x14ac:dyDescent="0.25">
      <c r="A1" s="7"/>
      <c r="B1" s="184" t="s">
        <v>14</v>
      </c>
      <c r="C1" s="184"/>
      <c r="D1" s="184"/>
      <c r="E1" s="184"/>
      <c r="F1" s="184"/>
      <c r="G1" s="184"/>
    </row>
    <row r="2" spans="1:7" ht="15" customHeight="1" x14ac:dyDescent="0.25">
      <c r="A2" s="7"/>
      <c r="B2" s="184"/>
      <c r="C2" s="184"/>
      <c r="D2" s="184"/>
      <c r="E2" s="184"/>
      <c r="F2" s="184"/>
      <c r="G2" s="184"/>
    </row>
    <row r="3" spans="1:7" ht="15" customHeight="1" x14ac:dyDescent="0.25">
      <c r="A3" s="7"/>
      <c r="B3" s="184"/>
      <c r="C3" s="184"/>
      <c r="D3" s="184"/>
      <c r="E3" s="184"/>
      <c r="F3" s="184"/>
      <c r="G3" s="184"/>
    </row>
    <row r="4" spans="1:7" x14ac:dyDescent="0.25">
      <c r="A4" s="7"/>
      <c r="B4" s="184"/>
      <c r="C4" s="184"/>
      <c r="D4" s="184"/>
      <c r="E4" s="184"/>
      <c r="F4" s="184"/>
      <c r="G4" s="184"/>
    </row>
    <row r="5" spans="1:7" x14ac:dyDescent="0.25">
      <c r="A5" s="1"/>
      <c r="B5" s="1"/>
      <c r="C5" s="1"/>
      <c r="D5" s="1"/>
      <c r="E5" s="1"/>
      <c r="F5" s="1"/>
      <c r="G5" s="1"/>
    </row>
    <row r="6" spans="1:7" x14ac:dyDescent="0.25">
      <c r="A6" s="1"/>
      <c r="B6" s="185" t="e">
        <f>AVERAGE(Tabelle63[Kontostand CHF])</f>
        <v>#DIV/0!</v>
      </c>
      <c r="C6" s="185" t="e">
        <f>AVERAGE(Tabelle63[Kontostand EURO])</f>
        <v>#DIV/0!</v>
      </c>
      <c r="D6" s="1"/>
      <c r="E6" s="1"/>
      <c r="F6" s="1"/>
      <c r="G6" s="1"/>
    </row>
    <row r="7" spans="1:7" x14ac:dyDescent="0.25">
      <c r="A7" s="1"/>
      <c r="B7" s="185"/>
      <c r="C7" s="185"/>
      <c r="D7" s="1"/>
      <c r="E7" s="1"/>
      <c r="F7" s="1"/>
      <c r="G7" s="1"/>
    </row>
    <row r="8" spans="1:7" x14ac:dyDescent="0.25">
      <c r="A8" s="1"/>
      <c r="B8" s="1"/>
      <c r="C8" s="1"/>
      <c r="D8" s="1"/>
      <c r="E8" s="12">
        <f>Eintragen!AB13</f>
        <v>0</v>
      </c>
      <c r="F8" s="1"/>
      <c r="G8" s="1"/>
    </row>
    <row r="9" spans="1:7" ht="45" customHeight="1" x14ac:dyDescent="0.7">
      <c r="A9" s="1"/>
      <c r="B9" s="10" t="s">
        <v>15</v>
      </c>
      <c r="C9" s="10" t="s">
        <v>16</v>
      </c>
      <c r="D9" s="10" t="s">
        <v>17</v>
      </c>
      <c r="E9" s="10" t="s">
        <v>8</v>
      </c>
      <c r="F9" s="1"/>
      <c r="G9" s="1"/>
    </row>
    <row r="10" spans="1:7" ht="30" customHeight="1" x14ac:dyDescent="0.25">
      <c r="A10" s="1"/>
      <c r="B10" s="11"/>
      <c r="C10" s="14"/>
      <c r="D10" s="15"/>
      <c r="E10" s="13"/>
      <c r="F10" s="1"/>
      <c r="G10" s="1"/>
    </row>
    <row r="11" spans="1:7" ht="30" customHeight="1" x14ac:dyDescent="0.25">
      <c r="A11" s="1"/>
      <c r="B11" s="8"/>
      <c r="C11" s="8"/>
      <c r="D11" s="9"/>
      <c r="E11" s="1"/>
      <c r="F11" s="1"/>
      <c r="G11" s="1"/>
    </row>
    <row r="12" spans="1:7" ht="30" customHeight="1" x14ac:dyDescent="0.25">
      <c r="A12" s="1"/>
      <c r="B12" s="1"/>
      <c r="C12" s="1"/>
      <c r="D12" s="1"/>
      <c r="E12" s="1"/>
      <c r="F12" s="1"/>
      <c r="G12" s="1"/>
    </row>
    <row r="13" spans="1:7" ht="30" customHeight="1" x14ac:dyDescent="0.25">
      <c r="A13" s="1"/>
      <c r="B13" s="1"/>
      <c r="C13" s="1"/>
      <c r="D13" s="1"/>
      <c r="E13" s="1"/>
      <c r="F13" s="1"/>
      <c r="G13" s="1"/>
    </row>
    <row r="14" spans="1:7" ht="30" customHeight="1" x14ac:dyDescent="0.25">
      <c r="A14" s="1"/>
      <c r="B14" s="1"/>
      <c r="C14" s="1"/>
      <c r="D14" s="1"/>
      <c r="E14" s="1"/>
      <c r="F14" s="1"/>
      <c r="G14" s="1"/>
    </row>
    <row r="15" spans="1:7" ht="30" customHeight="1" x14ac:dyDescent="0.25">
      <c r="A15" s="1"/>
      <c r="B15" s="1"/>
      <c r="C15" s="1"/>
      <c r="D15" s="1"/>
      <c r="E15" s="1"/>
      <c r="F15" s="1"/>
      <c r="G15" s="1"/>
    </row>
    <row r="16" spans="1:7" ht="30" customHeight="1" x14ac:dyDescent="0.25">
      <c r="A16" s="1"/>
      <c r="B16" s="1"/>
      <c r="C16" s="1"/>
      <c r="D16" s="1"/>
      <c r="E16" s="1"/>
      <c r="F16" s="1"/>
      <c r="G16" s="1"/>
    </row>
    <row r="17" spans="1:7" ht="30" customHeight="1" x14ac:dyDescent="0.25">
      <c r="A17" s="1"/>
      <c r="B17" s="1"/>
      <c r="C17" s="1"/>
      <c r="D17" s="1"/>
      <c r="E17" s="1"/>
      <c r="F17" s="1"/>
      <c r="G17" s="1"/>
    </row>
    <row r="18" spans="1:7" ht="30" customHeight="1" x14ac:dyDescent="0.25">
      <c r="A18" s="1"/>
      <c r="B18" s="1"/>
      <c r="C18" s="1"/>
      <c r="D18" s="1"/>
      <c r="E18" s="1"/>
      <c r="F18" s="1"/>
      <c r="G18" s="1"/>
    </row>
    <row r="19" spans="1:7" ht="30" customHeight="1" x14ac:dyDescent="0.25">
      <c r="A19" s="1"/>
      <c r="B19" s="1"/>
      <c r="C19" s="1"/>
      <c r="D19" s="1"/>
      <c r="E19" s="1"/>
      <c r="F19" s="1"/>
      <c r="G19" s="1"/>
    </row>
    <row r="20" spans="1:7" ht="30" customHeight="1" x14ac:dyDescent="0.25">
      <c r="A20" s="1"/>
      <c r="B20" s="1"/>
      <c r="C20" s="1"/>
      <c r="D20" s="1"/>
      <c r="E20" s="1"/>
      <c r="F20" s="1"/>
      <c r="G20" s="1"/>
    </row>
    <row r="21" spans="1:7" ht="30" customHeight="1" x14ac:dyDescent="0.25">
      <c r="A21" s="1"/>
      <c r="B21" s="1"/>
      <c r="C21" s="1"/>
      <c r="D21" s="1"/>
      <c r="E21" s="1"/>
      <c r="F21" s="1"/>
      <c r="G21" s="1"/>
    </row>
    <row r="22" spans="1:7" ht="30" customHeight="1" x14ac:dyDescent="0.25">
      <c r="A22" s="1"/>
      <c r="B22" s="1"/>
      <c r="C22" s="1"/>
      <c r="D22" s="1"/>
      <c r="E22" s="1"/>
      <c r="F22" s="1"/>
      <c r="G22" s="1"/>
    </row>
    <row r="23" spans="1:7" ht="30" customHeight="1" x14ac:dyDescent="0.25">
      <c r="A23" s="1"/>
      <c r="B23" s="1"/>
      <c r="C23" s="1"/>
      <c r="D23" s="1"/>
      <c r="E23" s="1"/>
      <c r="F23" s="1"/>
      <c r="G23" s="1"/>
    </row>
    <row r="24" spans="1:7" ht="30" customHeight="1" x14ac:dyDescent="0.25">
      <c r="A24" s="1"/>
      <c r="B24" s="1"/>
      <c r="C24" s="1"/>
      <c r="D24" s="1"/>
      <c r="E24" s="1"/>
      <c r="F24" s="1"/>
      <c r="G24" s="1"/>
    </row>
    <row r="25" spans="1:7" ht="30" customHeight="1" x14ac:dyDescent="0.25">
      <c r="A25" s="1"/>
      <c r="B25" s="1"/>
      <c r="C25" s="1"/>
      <c r="D25" s="1"/>
      <c r="E25" s="1"/>
      <c r="F25" s="1"/>
      <c r="G25" s="1"/>
    </row>
    <row r="26" spans="1:7" ht="30" customHeight="1" x14ac:dyDescent="0.25">
      <c r="A26" s="1"/>
      <c r="B26" s="1"/>
      <c r="C26" s="1"/>
      <c r="D26" s="1"/>
      <c r="E26" s="1"/>
      <c r="F26" s="1"/>
      <c r="G26" s="1"/>
    </row>
    <row r="27" spans="1:7" ht="30" customHeight="1" x14ac:dyDescent="0.25">
      <c r="A27" s="1"/>
      <c r="B27" s="1"/>
      <c r="C27" s="1"/>
      <c r="D27" s="1"/>
      <c r="E27" s="1"/>
      <c r="F27" s="1"/>
      <c r="G27" s="1"/>
    </row>
    <row r="28" spans="1:7" ht="30" customHeight="1" x14ac:dyDescent="0.25">
      <c r="A28" s="1"/>
      <c r="B28" s="1"/>
      <c r="C28" s="1"/>
      <c r="D28" s="1"/>
      <c r="E28" s="1"/>
      <c r="F28" s="1"/>
      <c r="G28" s="1"/>
    </row>
    <row r="29" spans="1:7" ht="30" customHeight="1" x14ac:dyDescent="0.25">
      <c r="A29" s="1"/>
      <c r="B29" s="1"/>
      <c r="C29" s="1"/>
      <c r="D29" s="1"/>
      <c r="E29" s="1"/>
      <c r="F29" s="1"/>
      <c r="G29" s="1"/>
    </row>
    <row r="30" spans="1:7" ht="30" customHeight="1" x14ac:dyDescent="0.25">
      <c r="A30" s="1"/>
      <c r="B30" s="1"/>
      <c r="C30" s="1"/>
      <c r="D30" s="1"/>
      <c r="E30" s="1"/>
      <c r="F30" s="1"/>
      <c r="G30" s="1"/>
    </row>
    <row r="31" spans="1:7" ht="30" customHeight="1" x14ac:dyDescent="0.25">
      <c r="A31" s="1"/>
      <c r="B31" s="1"/>
      <c r="C31" s="1"/>
      <c r="D31" s="1"/>
      <c r="E31" s="1"/>
      <c r="F31" s="1"/>
      <c r="G31" s="1"/>
    </row>
    <row r="32" spans="1:7" ht="30" customHeight="1" x14ac:dyDescent="0.25">
      <c r="A32" s="1"/>
      <c r="B32" s="1"/>
      <c r="C32" s="1"/>
      <c r="D32" s="1"/>
      <c r="E32" s="1"/>
      <c r="F32" s="1"/>
      <c r="G32" s="1"/>
    </row>
    <row r="33" spans="1:7" ht="30" customHeight="1" x14ac:dyDescent="0.25">
      <c r="A33" s="1"/>
      <c r="B33" s="1"/>
      <c r="C33" s="1"/>
      <c r="D33" s="1"/>
      <c r="E33" s="1"/>
      <c r="F33" s="1"/>
      <c r="G33" s="1"/>
    </row>
    <row r="34" spans="1:7" ht="30" customHeight="1" x14ac:dyDescent="0.25">
      <c r="A34" s="1"/>
      <c r="B34" s="1"/>
      <c r="C34" s="1"/>
      <c r="D34" s="1"/>
      <c r="E34" s="1"/>
      <c r="F34" s="1"/>
      <c r="G34" s="1"/>
    </row>
    <row r="35" spans="1:7" ht="30" customHeight="1" x14ac:dyDescent="0.25">
      <c r="A35" s="1"/>
      <c r="B35" s="1"/>
      <c r="C35" s="1"/>
      <c r="D35" s="1"/>
      <c r="E35" s="1"/>
      <c r="F35" s="1"/>
      <c r="G35" s="1"/>
    </row>
    <row r="36" spans="1:7" ht="30" customHeight="1" x14ac:dyDescent="0.25">
      <c r="A36" s="1"/>
      <c r="B36" s="1"/>
      <c r="C36" s="1"/>
      <c r="D36" s="1"/>
      <c r="E36" s="1"/>
      <c r="F36" s="1"/>
      <c r="G36" s="1"/>
    </row>
    <row r="37" spans="1:7" ht="30" customHeight="1" x14ac:dyDescent="0.25">
      <c r="A37" s="1"/>
      <c r="B37" s="1"/>
      <c r="C37" s="1"/>
      <c r="D37" s="1"/>
      <c r="E37" s="1"/>
      <c r="F37" s="1"/>
      <c r="G37" s="1"/>
    </row>
    <row r="38" spans="1:7" ht="30" customHeight="1" x14ac:dyDescent="0.25">
      <c r="A38" s="1"/>
      <c r="B38" s="1"/>
      <c r="C38" s="1"/>
      <c r="D38" s="1"/>
      <c r="E38" s="1"/>
      <c r="F38" s="1"/>
      <c r="G38" s="1"/>
    </row>
    <row r="39" spans="1:7" ht="30" customHeight="1" x14ac:dyDescent="0.25">
      <c r="A39" s="1"/>
      <c r="B39" s="1"/>
      <c r="C39" s="1"/>
      <c r="D39" s="1"/>
      <c r="E39" s="1"/>
      <c r="F39" s="1"/>
      <c r="G39" s="1"/>
    </row>
    <row r="40" spans="1:7" ht="30" customHeight="1" x14ac:dyDescent="0.25">
      <c r="A40" s="1"/>
      <c r="B40" s="1"/>
      <c r="C40" s="1"/>
      <c r="D40" s="1"/>
      <c r="E40" s="1"/>
      <c r="F40" s="1"/>
      <c r="G40" s="1"/>
    </row>
    <row r="41" spans="1:7" ht="30" customHeight="1" x14ac:dyDescent="0.25">
      <c r="A41" s="1"/>
      <c r="B41" s="1"/>
      <c r="C41" s="1"/>
      <c r="D41" s="1"/>
      <c r="E41" s="1"/>
      <c r="F41" s="1"/>
      <c r="G41" s="1"/>
    </row>
    <row r="42" spans="1:7" ht="30" customHeight="1" x14ac:dyDescent="0.25">
      <c r="A42" s="1"/>
      <c r="B42" s="1"/>
      <c r="C42" s="1"/>
      <c r="D42" s="1"/>
      <c r="E42" s="1"/>
      <c r="F42" s="1"/>
      <c r="G42" s="1"/>
    </row>
    <row r="43" spans="1:7" ht="30" customHeight="1" x14ac:dyDescent="0.25">
      <c r="A43" s="1"/>
      <c r="B43" s="1"/>
      <c r="C43" s="1"/>
      <c r="D43" s="1"/>
      <c r="E43" s="1"/>
      <c r="F43" s="1"/>
      <c r="G43" s="1"/>
    </row>
    <row r="44" spans="1:7" ht="30" customHeight="1" x14ac:dyDescent="0.25">
      <c r="A44" s="1"/>
      <c r="B44" s="1"/>
      <c r="C44" s="1"/>
      <c r="D44" s="1"/>
      <c r="E44" s="1"/>
      <c r="F44" s="1"/>
      <c r="G44" s="1"/>
    </row>
    <row r="45" spans="1:7" ht="30" customHeight="1" x14ac:dyDescent="0.25">
      <c r="A45" s="1"/>
      <c r="B45" s="1"/>
      <c r="C45" s="1"/>
      <c r="D45" s="1"/>
      <c r="E45" s="1"/>
      <c r="F45" s="1"/>
      <c r="G45" s="1"/>
    </row>
    <row r="46" spans="1:7" ht="30" customHeight="1" x14ac:dyDescent="0.25">
      <c r="A46" s="1"/>
      <c r="B46" s="1"/>
      <c r="C46" s="1"/>
      <c r="D46" s="1"/>
      <c r="E46" s="1"/>
      <c r="F46" s="1"/>
      <c r="G46" s="1"/>
    </row>
    <row r="47" spans="1:7" ht="30" customHeight="1" x14ac:dyDescent="0.25">
      <c r="A47" s="1"/>
      <c r="B47" s="1"/>
      <c r="C47" s="1"/>
      <c r="D47" s="1"/>
      <c r="E47" s="1"/>
      <c r="F47" s="1"/>
      <c r="G47" s="1"/>
    </row>
    <row r="48" spans="1:7" ht="30" customHeight="1" x14ac:dyDescent="0.25">
      <c r="A48" s="1"/>
      <c r="B48" s="1"/>
      <c r="C48" s="1"/>
      <c r="D48" s="1"/>
      <c r="E48" s="1"/>
      <c r="F48" s="1"/>
      <c r="G48" s="1"/>
    </row>
    <row r="49" spans="1:7" ht="30" customHeight="1" x14ac:dyDescent="0.25">
      <c r="A49" s="1"/>
      <c r="B49" s="1"/>
      <c r="C49" s="1"/>
      <c r="D49" s="1"/>
      <c r="E49" s="1"/>
      <c r="F49" s="1"/>
      <c r="G49" s="1"/>
    </row>
    <row r="50" spans="1:7" ht="30" customHeight="1" x14ac:dyDescent="0.25">
      <c r="A50" s="1"/>
      <c r="B50" s="1"/>
      <c r="C50" s="1"/>
      <c r="D50" s="1"/>
      <c r="E50" s="1"/>
      <c r="F50" s="1"/>
      <c r="G50" s="1"/>
    </row>
    <row r="51" spans="1:7" ht="30" customHeight="1" x14ac:dyDescent="0.25">
      <c r="A51" s="1"/>
      <c r="B51" s="1"/>
      <c r="C51" s="1"/>
      <c r="D51" s="1"/>
      <c r="E51" s="1"/>
      <c r="F51" s="1"/>
      <c r="G51" s="1"/>
    </row>
    <row r="52" spans="1:7" ht="30" customHeight="1" x14ac:dyDescent="0.25">
      <c r="A52" s="1"/>
      <c r="B52" s="1"/>
      <c r="C52" s="1"/>
      <c r="D52" s="1"/>
      <c r="E52" s="1"/>
      <c r="F52" s="1"/>
      <c r="G52" s="1"/>
    </row>
    <row r="53" spans="1:7" ht="30" customHeight="1" x14ac:dyDescent="0.25">
      <c r="A53" s="1"/>
      <c r="B53" s="1"/>
      <c r="C53" s="1"/>
      <c r="D53" s="1"/>
      <c r="E53" s="1"/>
      <c r="F53" s="1"/>
      <c r="G53" s="1"/>
    </row>
    <row r="54" spans="1:7" ht="30" customHeight="1" x14ac:dyDescent="0.25">
      <c r="A54" s="1"/>
      <c r="B54" s="1"/>
      <c r="C54" s="1"/>
      <c r="D54" s="1"/>
      <c r="E54" s="1"/>
      <c r="F54" s="1"/>
      <c r="G54" s="1"/>
    </row>
    <row r="55" spans="1:7" ht="30" customHeight="1" x14ac:dyDescent="0.25">
      <c r="A55" s="1"/>
      <c r="B55" s="1"/>
      <c r="C55" s="1"/>
      <c r="D55" s="1"/>
      <c r="E55" s="1"/>
      <c r="F55" s="1"/>
      <c r="G55" s="1"/>
    </row>
    <row r="56" spans="1:7" ht="30" customHeight="1" x14ac:dyDescent="0.25">
      <c r="A56" s="1"/>
      <c r="B56" s="1"/>
      <c r="C56" s="1"/>
      <c r="D56" s="1"/>
      <c r="E56" s="1"/>
      <c r="F56" s="1"/>
      <c r="G56" s="1"/>
    </row>
    <row r="57" spans="1:7" ht="30" customHeight="1" x14ac:dyDescent="0.25">
      <c r="A57" s="1"/>
      <c r="B57" s="1"/>
      <c r="C57" s="1"/>
      <c r="D57" s="1"/>
      <c r="E57" s="1"/>
      <c r="F57" s="1"/>
      <c r="G57" s="1"/>
    </row>
    <row r="58" spans="1:7" ht="30" customHeight="1" x14ac:dyDescent="0.25">
      <c r="A58" s="1"/>
      <c r="B58" s="1"/>
      <c r="C58" s="1"/>
      <c r="D58" s="1"/>
      <c r="E58" s="1"/>
      <c r="F58" s="1"/>
      <c r="G58" s="1"/>
    </row>
    <row r="59" spans="1:7" ht="30" customHeight="1" x14ac:dyDescent="0.25">
      <c r="A59" s="1"/>
      <c r="B59" s="1"/>
      <c r="C59" s="1"/>
      <c r="D59" s="1"/>
      <c r="E59" s="1"/>
      <c r="F59" s="1"/>
      <c r="G59" s="1"/>
    </row>
    <row r="60" spans="1:7" ht="30" customHeight="1" x14ac:dyDescent="0.25">
      <c r="A60" s="1"/>
      <c r="B60" s="1"/>
      <c r="C60" s="1"/>
      <c r="D60" s="1"/>
      <c r="E60" s="1"/>
      <c r="F60" s="1"/>
      <c r="G60" s="1"/>
    </row>
    <row r="61" spans="1:7" ht="30" customHeight="1" x14ac:dyDescent="0.25">
      <c r="A61" s="1"/>
      <c r="B61" s="1"/>
      <c r="C61" s="1"/>
      <c r="D61" s="1"/>
      <c r="E61" s="1"/>
      <c r="F61" s="1"/>
      <c r="G61" s="1"/>
    </row>
    <row r="62" spans="1:7" ht="30" customHeight="1" x14ac:dyDescent="0.25">
      <c r="A62" s="1"/>
      <c r="B62" s="1"/>
      <c r="C62" s="1"/>
      <c r="D62" s="1"/>
      <c r="E62" s="1"/>
      <c r="F62" s="1"/>
      <c r="G62" s="1"/>
    </row>
    <row r="63" spans="1:7" ht="30" customHeight="1" x14ac:dyDescent="0.25">
      <c r="A63" s="1"/>
      <c r="B63" s="1"/>
      <c r="C63" s="1"/>
      <c r="D63" s="1"/>
      <c r="E63" s="1"/>
      <c r="F63" s="1"/>
      <c r="G63" s="1"/>
    </row>
    <row r="64" spans="1:7" ht="30" customHeight="1" x14ac:dyDescent="0.25">
      <c r="A64" s="1"/>
      <c r="B64" s="1"/>
      <c r="C64" s="1"/>
      <c r="D64" s="1"/>
      <c r="E64" s="1"/>
      <c r="F64" s="1"/>
      <c r="G64" s="1"/>
    </row>
    <row r="65" spans="1:7" ht="30" customHeight="1" x14ac:dyDescent="0.25">
      <c r="A65" s="1"/>
      <c r="B65" s="1"/>
      <c r="C65" s="1"/>
      <c r="D65" s="1"/>
      <c r="E65" s="1"/>
      <c r="F65" s="1"/>
      <c r="G65" s="1"/>
    </row>
    <row r="66" spans="1:7" ht="30" customHeight="1" x14ac:dyDescent="0.25">
      <c r="A66" s="1"/>
      <c r="B66" s="1"/>
      <c r="C66" s="1"/>
      <c r="D66" s="1"/>
      <c r="E66" s="1"/>
      <c r="F66" s="1"/>
      <c r="G66" s="1"/>
    </row>
    <row r="67" spans="1:7" ht="30" customHeight="1" x14ac:dyDescent="0.25">
      <c r="A67" s="1"/>
      <c r="B67" s="1"/>
      <c r="C67" s="1"/>
      <c r="D67" s="1"/>
      <c r="E67" s="1"/>
      <c r="F67" s="1"/>
      <c r="G67" s="1"/>
    </row>
    <row r="68" spans="1:7" ht="30" customHeight="1" x14ac:dyDescent="0.25">
      <c r="A68" s="1"/>
      <c r="B68" s="1"/>
      <c r="C68" s="1"/>
      <c r="D68" s="1"/>
      <c r="E68" s="1"/>
      <c r="F68" s="1"/>
      <c r="G68" s="1"/>
    </row>
    <row r="69" spans="1:7" ht="30" customHeight="1" x14ac:dyDescent="0.25">
      <c r="A69" s="1"/>
      <c r="B69" s="1"/>
      <c r="C69" s="1"/>
      <c r="D69" s="1"/>
      <c r="E69" s="1"/>
      <c r="F69" s="1"/>
      <c r="G69" s="1"/>
    </row>
    <row r="70" spans="1:7" ht="30" customHeight="1" x14ac:dyDescent="0.25">
      <c r="A70" s="1"/>
      <c r="B70" s="1"/>
      <c r="C70" s="1"/>
      <c r="D70" s="1"/>
      <c r="E70" s="1"/>
      <c r="F70" s="1"/>
      <c r="G70" s="1"/>
    </row>
    <row r="71" spans="1:7" ht="30" customHeight="1" x14ac:dyDescent="0.25">
      <c r="A71" s="1"/>
      <c r="B71" s="1"/>
      <c r="C71" s="1"/>
      <c r="D71" s="1"/>
      <c r="E71" s="1"/>
      <c r="F71" s="1"/>
      <c r="G71" s="1"/>
    </row>
    <row r="72" spans="1:7" ht="30" customHeight="1" x14ac:dyDescent="0.25">
      <c r="A72" s="1"/>
      <c r="B72" s="1"/>
      <c r="C72" s="1"/>
      <c r="D72" s="1"/>
      <c r="E72" s="1"/>
      <c r="F72" s="1"/>
      <c r="G72" s="1"/>
    </row>
    <row r="73" spans="1:7" ht="30" customHeight="1" x14ac:dyDescent="0.25">
      <c r="A73" s="1"/>
      <c r="B73" s="1"/>
      <c r="C73" s="1"/>
      <c r="D73" s="1"/>
      <c r="E73" s="1"/>
      <c r="F73" s="1"/>
      <c r="G73" s="1"/>
    </row>
    <row r="74" spans="1:7" ht="30" customHeight="1" x14ac:dyDescent="0.25">
      <c r="A74" s="1"/>
      <c r="B74" s="1"/>
      <c r="C74" s="1"/>
      <c r="D74" s="1"/>
      <c r="E74" s="1"/>
      <c r="F74" s="1"/>
      <c r="G74" s="1"/>
    </row>
    <row r="75" spans="1:7" ht="30" customHeight="1" x14ac:dyDescent="0.25">
      <c r="A75" s="1"/>
      <c r="B75" s="1"/>
      <c r="C75" s="1"/>
      <c r="D75" s="1"/>
      <c r="E75" s="1"/>
      <c r="F75" s="1"/>
      <c r="G75" s="1"/>
    </row>
    <row r="76" spans="1:7" ht="30" customHeight="1" x14ac:dyDescent="0.25">
      <c r="A76" s="1"/>
      <c r="B76" s="1"/>
      <c r="C76" s="1"/>
      <c r="D76" s="1"/>
      <c r="E76" s="1"/>
      <c r="F76" s="1"/>
      <c r="G76" s="1"/>
    </row>
    <row r="77" spans="1:7" ht="30" customHeight="1" x14ac:dyDescent="0.25">
      <c r="A77" s="1"/>
      <c r="B77" s="1"/>
      <c r="C77" s="1"/>
      <c r="D77" s="1"/>
      <c r="E77" s="1"/>
      <c r="F77" s="1"/>
      <c r="G77" s="1"/>
    </row>
    <row r="78" spans="1:7" ht="30" customHeight="1" x14ac:dyDescent="0.25">
      <c r="A78" s="1"/>
      <c r="B78" s="1"/>
      <c r="C78" s="1"/>
      <c r="D78" s="1"/>
      <c r="E78" s="1"/>
      <c r="F78" s="1"/>
      <c r="G78" s="1"/>
    </row>
    <row r="79" spans="1:7" ht="30" customHeight="1" x14ac:dyDescent="0.25">
      <c r="A79" s="1"/>
      <c r="B79" s="1"/>
      <c r="C79" s="1"/>
      <c r="D79" s="1"/>
      <c r="E79" s="1"/>
      <c r="F79" s="1"/>
      <c r="G79" s="1"/>
    </row>
    <row r="80" spans="1:7" ht="30" customHeight="1" x14ac:dyDescent="0.25">
      <c r="A80" s="1"/>
      <c r="B80" s="1"/>
      <c r="C80" s="1"/>
      <c r="D80" s="1"/>
      <c r="E80" s="1"/>
      <c r="F80" s="1"/>
      <c r="G80" s="1"/>
    </row>
    <row r="81" spans="1:7" ht="30" customHeight="1" x14ac:dyDescent="0.25">
      <c r="A81" s="1"/>
      <c r="B81" s="1"/>
      <c r="C81" s="1"/>
      <c r="D81" s="1"/>
      <c r="E81" s="1"/>
      <c r="F81" s="1"/>
      <c r="G81" s="1"/>
    </row>
    <row r="82" spans="1:7" ht="30" customHeight="1" x14ac:dyDescent="0.25">
      <c r="A82" s="1"/>
      <c r="B82" s="1"/>
      <c r="C82" s="1"/>
      <c r="D82" s="1"/>
      <c r="E82" s="1"/>
      <c r="F82" s="1"/>
      <c r="G82" s="1"/>
    </row>
    <row r="83" spans="1:7" ht="30" customHeight="1" x14ac:dyDescent="0.25">
      <c r="A83" s="1"/>
      <c r="B83" s="1"/>
      <c r="C83" s="1"/>
      <c r="D83" s="1"/>
      <c r="E83" s="1"/>
      <c r="F83" s="1"/>
      <c r="G83" s="1"/>
    </row>
    <row r="84" spans="1:7" ht="30" customHeight="1" x14ac:dyDescent="0.25">
      <c r="A84" s="1"/>
      <c r="B84" s="1"/>
      <c r="C84" s="1"/>
      <c r="D84" s="1"/>
      <c r="E84" s="1"/>
      <c r="F84" s="1"/>
      <c r="G84" s="1"/>
    </row>
    <row r="85" spans="1:7" ht="30" customHeight="1" x14ac:dyDescent="0.25">
      <c r="A85" s="1"/>
      <c r="B85" s="1"/>
      <c r="C85" s="1"/>
      <c r="D85" s="1"/>
      <c r="E85" s="1"/>
      <c r="F85" s="1"/>
      <c r="G85" s="1"/>
    </row>
    <row r="86" spans="1:7" ht="30" customHeight="1" x14ac:dyDescent="0.25">
      <c r="A86" s="1"/>
      <c r="B86" s="1"/>
      <c r="C86" s="1"/>
      <c r="D86" s="1"/>
      <c r="E86" s="1"/>
      <c r="F86" s="1"/>
      <c r="G86" s="1"/>
    </row>
    <row r="87" spans="1:7" ht="30" customHeight="1" x14ac:dyDescent="0.25">
      <c r="A87" s="1"/>
      <c r="B87" s="1"/>
      <c r="C87" s="1"/>
      <c r="D87" s="1"/>
      <c r="E87" s="1"/>
      <c r="F87" s="1"/>
      <c r="G87" s="1"/>
    </row>
    <row r="88" spans="1:7" ht="30" customHeight="1" x14ac:dyDescent="0.25">
      <c r="A88" s="1"/>
      <c r="B88" s="1"/>
      <c r="C88" s="1"/>
      <c r="D88" s="1"/>
      <c r="E88" s="1"/>
      <c r="F88" s="1"/>
      <c r="G88" s="1"/>
    </row>
    <row r="89" spans="1:7" ht="30" customHeight="1" x14ac:dyDescent="0.25">
      <c r="A89" s="1"/>
      <c r="B89" s="1"/>
      <c r="C89" s="1"/>
      <c r="D89" s="1"/>
      <c r="E89" s="1"/>
      <c r="F89" s="1"/>
      <c r="G89" s="1"/>
    </row>
    <row r="90" spans="1:7" ht="30" customHeight="1" x14ac:dyDescent="0.25">
      <c r="A90" s="1"/>
      <c r="B90" s="1"/>
      <c r="C90" s="1"/>
      <c r="D90" s="1"/>
      <c r="E90" s="1"/>
      <c r="F90" s="1"/>
      <c r="G90" s="1"/>
    </row>
    <row r="91" spans="1:7" ht="30" customHeight="1" x14ac:dyDescent="0.25">
      <c r="A91" s="1"/>
      <c r="B91" s="1"/>
      <c r="C91" s="1"/>
      <c r="D91" s="1"/>
      <c r="E91" s="1"/>
      <c r="F91" s="1"/>
      <c r="G91" s="1"/>
    </row>
    <row r="92" spans="1:7" ht="30" customHeight="1" x14ac:dyDescent="0.25">
      <c r="A92" s="1"/>
      <c r="B92" s="1"/>
      <c r="C92" s="1"/>
      <c r="D92" s="1"/>
      <c r="E92" s="1"/>
      <c r="F92" s="1"/>
      <c r="G92" s="1"/>
    </row>
    <row r="93" spans="1:7" ht="30" customHeight="1" x14ac:dyDescent="0.25">
      <c r="A93" s="1"/>
      <c r="B93" s="1"/>
      <c r="C93" s="1"/>
      <c r="D93" s="1"/>
      <c r="E93" s="1"/>
      <c r="F93" s="1"/>
      <c r="G93" s="1"/>
    </row>
    <row r="94" spans="1:7" ht="30" customHeight="1" x14ac:dyDescent="0.25">
      <c r="A94" s="1"/>
      <c r="B94" s="1"/>
      <c r="C94" s="1"/>
      <c r="D94" s="1"/>
      <c r="E94" s="1"/>
      <c r="F94" s="1"/>
      <c r="G94" s="1"/>
    </row>
    <row r="95" spans="1:7" ht="30" customHeight="1" x14ac:dyDescent="0.25">
      <c r="A95" s="1"/>
      <c r="B95" s="1"/>
      <c r="C95" s="1"/>
      <c r="D95" s="1"/>
      <c r="E95" s="1"/>
      <c r="F95" s="1"/>
      <c r="G95" s="1"/>
    </row>
    <row r="96" spans="1:7" ht="30" customHeight="1" x14ac:dyDescent="0.25">
      <c r="A96" s="1"/>
      <c r="B96" s="1"/>
      <c r="C96" s="1"/>
      <c r="D96" s="1"/>
      <c r="E96" s="1"/>
      <c r="F96" s="1"/>
      <c r="G96" s="1"/>
    </row>
    <row r="97" spans="1:7" ht="30" customHeight="1" x14ac:dyDescent="0.25">
      <c r="A97" s="1"/>
      <c r="B97" s="1"/>
      <c r="C97" s="1"/>
      <c r="D97" s="1"/>
      <c r="E97" s="1"/>
      <c r="F97" s="1"/>
      <c r="G97" s="1"/>
    </row>
    <row r="98" spans="1:7" ht="30" customHeight="1" x14ac:dyDescent="0.25">
      <c r="A98" s="1"/>
      <c r="B98" s="1"/>
      <c r="C98" s="1"/>
      <c r="D98" s="1"/>
      <c r="E98" s="1"/>
      <c r="F98" s="1"/>
      <c r="G98" s="1"/>
    </row>
    <row r="99" spans="1:7" ht="30" customHeight="1" x14ac:dyDescent="0.25">
      <c r="A99" s="1"/>
      <c r="B99" s="1"/>
      <c r="C99" s="1"/>
      <c r="D99" s="1"/>
      <c r="E99" s="1"/>
      <c r="F99" s="1"/>
      <c r="G99" s="1"/>
    </row>
    <row r="100" spans="1:7" ht="30" customHeight="1" x14ac:dyDescent="0.25">
      <c r="A100" s="1"/>
      <c r="B100" s="1"/>
      <c r="C100" s="1"/>
      <c r="D100" s="1"/>
      <c r="E100" s="1"/>
      <c r="F100" s="1"/>
      <c r="G100" s="1"/>
    </row>
    <row r="101" spans="1:7" ht="30" customHeight="1" x14ac:dyDescent="0.25">
      <c r="A101" s="1"/>
      <c r="B101" s="1"/>
      <c r="C101" s="1"/>
      <c r="D101" s="1"/>
      <c r="E101" s="1"/>
      <c r="F101" s="1"/>
      <c r="G101" s="1"/>
    </row>
    <row r="102" spans="1:7" ht="30" customHeight="1" x14ac:dyDescent="0.25">
      <c r="A102" s="1"/>
      <c r="B102" s="1"/>
      <c r="C102" s="1"/>
      <c r="D102" s="1"/>
      <c r="E102" s="1"/>
      <c r="F102" s="1"/>
      <c r="G102" s="1"/>
    </row>
    <row r="103" spans="1:7" ht="30" customHeight="1" x14ac:dyDescent="0.25">
      <c r="A103" s="1"/>
      <c r="B103" s="1"/>
      <c r="C103" s="1"/>
      <c r="D103" s="1"/>
      <c r="E103" s="1"/>
      <c r="F103" s="1"/>
      <c r="G103" s="1"/>
    </row>
    <row r="104" spans="1:7" ht="30" customHeight="1" x14ac:dyDescent="0.25">
      <c r="A104" s="1"/>
      <c r="B104" s="1"/>
      <c r="C104" s="1"/>
      <c r="D104" s="1"/>
      <c r="E104" s="1"/>
      <c r="F104" s="1"/>
      <c r="G104" s="1"/>
    </row>
    <row r="105" spans="1:7" ht="30" customHeight="1" x14ac:dyDescent="0.25">
      <c r="A105" s="1"/>
      <c r="B105" s="1"/>
      <c r="C105" s="1"/>
      <c r="D105" s="1"/>
      <c r="E105" s="1"/>
      <c r="F105" s="1"/>
      <c r="G105" s="1"/>
    </row>
    <row r="106" spans="1:7" ht="30" customHeight="1" x14ac:dyDescent="0.25">
      <c r="A106" s="1"/>
      <c r="B106" s="1"/>
      <c r="C106" s="1"/>
      <c r="D106" s="1"/>
      <c r="E106" s="1"/>
      <c r="F106" s="1"/>
      <c r="G106" s="1"/>
    </row>
    <row r="107" spans="1:7" ht="30" customHeight="1" x14ac:dyDescent="0.25">
      <c r="A107" s="1"/>
      <c r="B107" s="1"/>
      <c r="C107" s="1"/>
      <c r="D107" s="1"/>
      <c r="E107" s="1"/>
      <c r="F107" s="1"/>
      <c r="G107" s="1"/>
    </row>
    <row r="108" spans="1:7" ht="30" customHeight="1" x14ac:dyDescent="0.25">
      <c r="A108" s="1"/>
      <c r="B108" s="1"/>
      <c r="C108" s="1"/>
      <c r="D108" s="1"/>
      <c r="E108" s="1"/>
      <c r="F108" s="1"/>
      <c r="G108" s="1"/>
    </row>
    <row r="109" spans="1:7" ht="30" customHeight="1" x14ac:dyDescent="0.25">
      <c r="A109" s="1"/>
      <c r="B109" s="1"/>
      <c r="C109" s="1"/>
      <c r="D109" s="1"/>
      <c r="E109" s="1"/>
      <c r="F109" s="1"/>
      <c r="G109" s="1"/>
    </row>
    <row r="110" spans="1:7" ht="30" customHeight="1" x14ac:dyDescent="0.25">
      <c r="A110" s="1"/>
      <c r="B110" s="1"/>
      <c r="C110" s="1"/>
      <c r="D110" s="1"/>
      <c r="E110" s="1"/>
      <c r="F110" s="1"/>
      <c r="G110" s="1"/>
    </row>
    <row r="111" spans="1:7" ht="30" customHeight="1" x14ac:dyDescent="0.25">
      <c r="A111" s="1"/>
      <c r="B111" s="1"/>
      <c r="C111" s="1"/>
      <c r="D111" s="1"/>
      <c r="E111" s="1"/>
      <c r="F111" s="1"/>
      <c r="G111" s="1"/>
    </row>
    <row r="112" spans="1:7" ht="30" customHeight="1" x14ac:dyDescent="0.25">
      <c r="A112" s="1"/>
      <c r="B112" s="1"/>
      <c r="C112" s="1"/>
      <c r="D112" s="1"/>
      <c r="E112" s="1"/>
      <c r="F112" s="1"/>
      <c r="G112" s="1"/>
    </row>
    <row r="113" spans="1:7" ht="30" customHeight="1" x14ac:dyDescent="0.25">
      <c r="A113" s="1"/>
      <c r="B113" s="1"/>
      <c r="C113" s="1"/>
      <c r="D113" s="1"/>
      <c r="E113" s="1"/>
      <c r="F113" s="1"/>
      <c r="G113" s="1"/>
    </row>
    <row r="114" spans="1:7" ht="30" customHeight="1" x14ac:dyDescent="0.25">
      <c r="A114" s="1"/>
      <c r="B114" s="1"/>
      <c r="C114" s="1"/>
      <c r="D114" s="1"/>
      <c r="E114" s="1"/>
      <c r="F114" s="1"/>
      <c r="G114" s="1"/>
    </row>
    <row r="115" spans="1:7" ht="30" customHeight="1" x14ac:dyDescent="0.25">
      <c r="A115" s="1"/>
      <c r="B115" s="1"/>
      <c r="C115" s="1"/>
      <c r="D115" s="1"/>
      <c r="E115" s="1"/>
      <c r="F115" s="1"/>
      <c r="G115" s="1"/>
    </row>
    <row r="116" spans="1:7" ht="30" customHeight="1" x14ac:dyDescent="0.25">
      <c r="A116" s="1"/>
      <c r="B116" s="1"/>
      <c r="C116" s="1"/>
      <c r="D116" s="1"/>
      <c r="E116" s="1"/>
      <c r="F116" s="1"/>
      <c r="G116" s="1"/>
    </row>
    <row r="117" spans="1:7" ht="30" customHeight="1" x14ac:dyDescent="0.25">
      <c r="A117" s="1"/>
      <c r="B117" s="1"/>
      <c r="C117" s="1"/>
      <c r="D117" s="1"/>
      <c r="E117" s="1"/>
      <c r="F117" s="1"/>
      <c r="G117" s="1"/>
    </row>
    <row r="118" spans="1:7" ht="30" customHeight="1" x14ac:dyDescent="0.25">
      <c r="A118" s="1"/>
      <c r="B118" s="1"/>
      <c r="C118" s="1"/>
      <c r="D118" s="1"/>
      <c r="E118" s="1"/>
      <c r="F118" s="1"/>
      <c r="G118" s="1"/>
    </row>
    <row r="119" spans="1:7" ht="30" customHeight="1" x14ac:dyDescent="0.25">
      <c r="A119" s="1"/>
      <c r="B119" s="1"/>
      <c r="C119" s="1"/>
      <c r="D119" s="1"/>
      <c r="E119" s="1"/>
      <c r="F119" s="1"/>
      <c r="G119" s="1"/>
    </row>
    <row r="120" spans="1:7" ht="30" customHeight="1" x14ac:dyDescent="0.25">
      <c r="A120" s="1"/>
      <c r="B120" s="1"/>
      <c r="C120" s="1"/>
      <c r="D120" s="1"/>
      <c r="E120" s="1"/>
      <c r="F120" s="1"/>
      <c r="G120" s="1"/>
    </row>
    <row r="121" spans="1:7" ht="30" customHeight="1" x14ac:dyDescent="0.25">
      <c r="A121" s="1"/>
      <c r="B121" s="1"/>
      <c r="C121" s="1"/>
      <c r="D121" s="1"/>
      <c r="E121" s="1"/>
      <c r="F121" s="1"/>
      <c r="G121" s="1"/>
    </row>
    <row r="122" spans="1:7" ht="30" customHeight="1" x14ac:dyDescent="0.25">
      <c r="A122" s="1"/>
      <c r="B122" s="1"/>
      <c r="C122" s="1"/>
      <c r="D122" s="1"/>
      <c r="E122" s="1"/>
      <c r="F122" s="1"/>
      <c r="G122" s="1"/>
    </row>
    <row r="123" spans="1:7" ht="30" customHeight="1" x14ac:dyDescent="0.25">
      <c r="A123" s="1"/>
      <c r="B123" s="1"/>
      <c r="C123" s="1"/>
      <c r="D123" s="1"/>
      <c r="E123" s="1"/>
      <c r="F123" s="1"/>
      <c r="G123" s="1"/>
    </row>
    <row r="124" spans="1:7" ht="30" customHeight="1" x14ac:dyDescent="0.25">
      <c r="A124" s="1"/>
      <c r="B124" s="1"/>
      <c r="C124" s="1"/>
      <c r="D124" s="1"/>
      <c r="E124" s="1"/>
      <c r="F124" s="1"/>
      <c r="G124" s="1"/>
    </row>
    <row r="125" spans="1:7" ht="30" customHeight="1" x14ac:dyDescent="0.25">
      <c r="A125" s="1"/>
      <c r="B125" s="1"/>
      <c r="C125" s="1"/>
      <c r="D125" s="1"/>
      <c r="E125" s="1"/>
      <c r="F125" s="1"/>
      <c r="G125" s="1"/>
    </row>
    <row r="126" spans="1:7" ht="30" customHeight="1" x14ac:dyDescent="0.25">
      <c r="A126" s="1"/>
      <c r="B126" s="1"/>
      <c r="C126" s="1"/>
      <c r="D126" s="1"/>
      <c r="E126" s="1"/>
      <c r="F126" s="1"/>
      <c r="G126" s="1"/>
    </row>
    <row r="127" spans="1:7" ht="30" customHeight="1" x14ac:dyDescent="0.25">
      <c r="A127" s="1"/>
      <c r="B127" s="1"/>
      <c r="C127" s="1"/>
      <c r="D127" s="1"/>
      <c r="E127" s="1"/>
      <c r="F127" s="1"/>
      <c r="G127" s="1"/>
    </row>
    <row r="128" spans="1:7" ht="30" customHeight="1" x14ac:dyDescent="0.25">
      <c r="A128" s="1"/>
      <c r="B128" s="1"/>
      <c r="C128" s="1"/>
      <c r="D128" s="1"/>
      <c r="E128" s="1"/>
      <c r="F128" s="1"/>
      <c r="G128" s="1"/>
    </row>
    <row r="129" spans="1:7" ht="30" customHeight="1" x14ac:dyDescent="0.25">
      <c r="A129" s="1"/>
      <c r="B129" s="1"/>
      <c r="C129" s="1"/>
      <c r="D129" s="1"/>
      <c r="E129" s="1"/>
      <c r="F129" s="1"/>
      <c r="G129" s="1"/>
    </row>
    <row r="130" spans="1:7" ht="30" customHeight="1" x14ac:dyDescent="0.25">
      <c r="A130" s="1"/>
      <c r="B130" s="1"/>
      <c r="C130" s="1"/>
      <c r="D130" s="1"/>
      <c r="E130" s="1"/>
      <c r="F130" s="1"/>
      <c r="G130" s="1"/>
    </row>
    <row r="131" spans="1:7" ht="30" customHeight="1" x14ac:dyDescent="0.25">
      <c r="A131" s="1"/>
      <c r="B131" s="1"/>
      <c r="C131" s="1"/>
      <c r="D131" s="1"/>
      <c r="E131" s="1"/>
      <c r="F131" s="1"/>
      <c r="G131" s="1"/>
    </row>
    <row r="132" spans="1:7" ht="30" customHeight="1" x14ac:dyDescent="0.25">
      <c r="A132" s="1"/>
      <c r="B132" s="1"/>
      <c r="C132" s="1"/>
      <c r="D132" s="1"/>
      <c r="E132" s="1"/>
      <c r="F132" s="1"/>
      <c r="G132" s="1"/>
    </row>
    <row r="133" spans="1:7" ht="30" customHeight="1" x14ac:dyDescent="0.25">
      <c r="A133" s="1"/>
      <c r="B133" s="1"/>
      <c r="C133" s="1"/>
      <c r="D133" s="1"/>
      <c r="E133" s="1"/>
      <c r="F133" s="1"/>
      <c r="G133" s="1"/>
    </row>
    <row r="134" spans="1:7" ht="30" customHeight="1" x14ac:dyDescent="0.25">
      <c r="A134" s="1"/>
      <c r="B134" s="1"/>
      <c r="C134" s="1"/>
      <c r="D134" s="1"/>
      <c r="E134" s="1"/>
      <c r="F134" s="1"/>
      <c r="G134" s="1"/>
    </row>
    <row r="135" spans="1:7" ht="30" customHeight="1" x14ac:dyDescent="0.25">
      <c r="A135" s="1"/>
      <c r="B135" s="1"/>
      <c r="C135" s="1"/>
      <c r="D135" s="1"/>
      <c r="E135" s="1"/>
      <c r="F135" s="1"/>
      <c r="G135" s="1"/>
    </row>
    <row r="136" spans="1:7" ht="30" customHeight="1" x14ac:dyDescent="0.25">
      <c r="A136" s="1"/>
      <c r="B136" s="1"/>
      <c r="C136" s="1"/>
      <c r="D136" s="1"/>
      <c r="E136" s="1"/>
      <c r="F136" s="1"/>
      <c r="G136" s="1"/>
    </row>
    <row r="137" spans="1:7" ht="30" customHeight="1" x14ac:dyDescent="0.25">
      <c r="A137" s="1"/>
      <c r="B137" s="1"/>
      <c r="C137" s="1"/>
      <c r="D137" s="1"/>
      <c r="E137" s="1"/>
      <c r="F137" s="1"/>
      <c r="G137" s="1"/>
    </row>
    <row r="138" spans="1:7" ht="30" customHeight="1" x14ac:dyDescent="0.25">
      <c r="A138" s="1"/>
      <c r="B138" s="1"/>
      <c r="C138" s="1"/>
      <c r="D138" s="1"/>
      <c r="E138" s="1"/>
      <c r="F138" s="1"/>
      <c r="G138" s="1"/>
    </row>
    <row r="139" spans="1:7" ht="30" customHeight="1" x14ac:dyDescent="0.25">
      <c r="A139" s="1"/>
      <c r="B139" s="1"/>
      <c r="C139" s="1"/>
      <c r="D139" s="1"/>
      <c r="E139" s="1"/>
      <c r="F139" s="1"/>
      <c r="G139" s="1"/>
    </row>
    <row r="140" spans="1:7" ht="30" customHeight="1" x14ac:dyDescent="0.25">
      <c r="A140" s="1"/>
      <c r="B140" s="1"/>
      <c r="C140" s="1"/>
      <c r="D140" s="1"/>
      <c r="E140" s="1"/>
      <c r="F140" s="1"/>
      <c r="G140" s="1"/>
    </row>
    <row r="141" spans="1:7" ht="30" customHeight="1" x14ac:dyDescent="0.25">
      <c r="A141" s="1"/>
      <c r="B141" s="1"/>
      <c r="C141" s="1"/>
      <c r="D141" s="1"/>
      <c r="E141" s="1"/>
      <c r="F141" s="1"/>
      <c r="G141" s="1"/>
    </row>
    <row r="142" spans="1:7" ht="30" customHeight="1" x14ac:dyDescent="0.25">
      <c r="A142" s="1"/>
      <c r="B142" s="1"/>
      <c r="C142" s="1"/>
      <c r="D142" s="1"/>
      <c r="E142" s="1"/>
      <c r="F142" s="1"/>
      <c r="G142" s="1"/>
    </row>
    <row r="143" spans="1:7" ht="30" customHeight="1" x14ac:dyDescent="0.25">
      <c r="A143" s="1"/>
      <c r="B143" s="1"/>
      <c r="C143" s="1"/>
      <c r="D143" s="1"/>
      <c r="E143" s="1"/>
      <c r="F143" s="1"/>
      <c r="G143" s="1"/>
    </row>
    <row r="144" spans="1:7" ht="30" customHeight="1" x14ac:dyDescent="0.25">
      <c r="A144" s="1"/>
      <c r="B144" s="1"/>
      <c r="C144" s="1"/>
      <c r="D144" s="1"/>
      <c r="E144" s="1"/>
      <c r="F144" s="1"/>
      <c r="G144" s="1"/>
    </row>
    <row r="145" spans="1:7" ht="30" customHeight="1" x14ac:dyDescent="0.25">
      <c r="A145" s="1"/>
      <c r="B145" s="1"/>
      <c r="C145" s="1"/>
      <c r="D145" s="1"/>
      <c r="E145" s="1"/>
      <c r="F145" s="1"/>
      <c r="G145" s="1"/>
    </row>
    <row r="146" spans="1:7" ht="30" customHeight="1" x14ac:dyDescent="0.25">
      <c r="A146" s="1"/>
      <c r="B146" s="1"/>
      <c r="C146" s="1"/>
      <c r="D146" s="1"/>
      <c r="E146" s="1"/>
      <c r="F146" s="1"/>
      <c r="G146" s="1"/>
    </row>
    <row r="147" spans="1:7" ht="30" customHeight="1" x14ac:dyDescent="0.25">
      <c r="A147" s="1"/>
      <c r="B147" s="1"/>
      <c r="C147" s="1"/>
      <c r="D147" s="1"/>
      <c r="E147" s="1"/>
      <c r="F147" s="1"/>
      <c r="G147" s="1"/>
    </row>
    <row r="148" spans="1:7" ht="30" customHeight="1" x14ac:dyDescent="0.25">
      <c r="A148" s="1"/>
      <c r="B148" s="1"/>
      <c r="C148" s="1"/>
      <c r="D148" s="1"/>
      <c r="E148" s="1"/>
      <c r="F148" s="1"/>
      <c r="G148" s="1"/>
    </row>
    <row r="149" spans="1:7" ht="30" customHeight="1" x14ac:dyDescent="0.25">
      <c r="A149" s="1"/>
      <c r="B149" s="1"/>
      <c r="C149" s="1"/>
      <c r="D149" s="1"/>
      <c r="E149" s="1"/>
      <c r="F149" s="1"/>
      <c r="G149" s="1"/>
    </row>
    <row r="150" spans="1:7" ht="30" customHeight="1" x14ac:dyDescent="0.25">
      <c r="A150" s="1"/>
      <c r="B150" s="1"/>
      <c r="C150" s="1"/>
      <c r="D150" s="1"/>
      <c r="E150" s="1"/>
      <c r="F150" s="1"/>
      <c r="G150" s="1"/>
    </row>
    <row r="151" spans="1:7" ht="30" customHeight="1" x14ac:dyDescent="0.25">
      <c r="A151" s="1"/>
      <c r="B151" s="1"/>
      <c r="C151" s="1"/>
      <c r="D151" s="1"/>
      <c r="E151" s="1"/>
      <c r="F151" s="1"/>
      <c r="G151" s="1"/>
    </row>
    <row r="152" spans="1:7" ht="30" customHeight="1" x14ac:dyDescent="0.25">
      <c r="A152" s="1"/>
      <c r="B152" s="1"/>
      <c r="C152" s="1"/>
      <c r="D152" s="1"/>
      <c r="E152" s="1"/>
      <c r="F152" s="1"/>
      <c r="G152" s="1"/>
    </row>
    <row r="153" spans="1:7" ht="30" customHeight="1" x14ac:dyDescent="0.25">
      <c r="A153" s="1"/>
      <c r="B153" s="1"/>
      <c r="C153" s="1"/>
      <c r="D153" s="1"/>
      <c r="E153" s="1"/>
      <c r="F153" s="1"/>
      <c r="G153" s="1"/>
    </row>
    <row r="154" spans="1:7" ht="30" customHeight="1" x14ac:dyDescent="0.25">
      <c r="A154" s="1"/>
      <c r="B154" s="1"/>
      <c r="C154" s="1"/>
      <c r="D154" s="1"/>
      <c r="E154" s="1"/>
      <c r="F154" s="1"/>
      <c r="G154" s="1"/>
    </row>
    <row r="155" spans="1:7" ht="30" customHeight="1" x14ac:dyDescent="0.25">
      <c r="A155" s="1"/>
      <c r="B155" s="1"/>
      <c r="C155" s="1"/>
      <c r="D155" s="1"/>
      <c r="E155" s="1"/>
      <c r="F155" s="1"/>
      <c r="G155" s="1"/>
    </row>
    <row r="156" spans="1:7" ht="30" customHeight="1" x14ac:dyDescent="0.25">
      <c r="A156" s="1"/>
      <c r="B156" s="1"/>
      <c r="C156" s="1"/>
      <c r="D156" s="1"/>
      <c r="E156" s="1"/>
      <c r="F156" s="1"/>
      <c r="G156" s="1"/>
    </row>
    <row r="157" spans="1:7" ht="30" customHeight="1" x14ac:dyDescent="0.25">
      <c r="A157" s="1"/>
      <c r="B157" s="1"/>
      <c r="C157" s="1"/>
      <c r="D157" s="1"/>
      <c r="E157" s="1"/>
      <c r="F157" s="1"/>
      <c r="G157" s="1"/>
    </row>
    <row r="158" spans="1:7" ht="30" customHeight="1" x14ac:dyDescent="0.25">
      <c r="A158" s="1"/>
      <c r="B158" s="1"/>
      <c r="C158" s="1"/>
      <c r="D158" s="1"/>
      <c r="E158" s="1"/>
      <c r="F158" s="1"/>
      <c r="G158" s="1"/>
    </row>
    <row r="159" spans="1:7" ht="30" customHeight="1" x14ac:dyDescent="0.25">
      <c r="A159" s="1"/>
      <c r="B159" s="1"/>
      <c r="C159" s="1"/>
      <c r="D159" s="1"/>
      <c r="E159" s="1"/>
      <c r="F159" s="1"/>
      <c r="G159" s="1"/>
    </row>
    <row r="160" spans="1:7" ht="30" customHeight="1" x14ac:dyDescent="0.25">
      <c r="A160" s="1"/>
      <c r="B160" s="1"/>
      <c r="C160" s="1"/>
      <c r="D160" s="1"/>
      <c r="E160" s="1"/>
      <c r="F160" s="1"/>
      <c r="G160" s="1"/>
    </row>
    <row r="161" spans="1:7" ht="30" customHeight="1" x14ac:dyDescent="0.25">
      <c r="A161" s="1"/>
      <c r="B161" s="1"/>
      <c r="C161" s="1"/>
      <c r="D161" s="1"/>
      <c r="E161" s="1"/>
      <c r="F161" s="1"/>
      <c r="G161" s="1"/>
    </row>
    <row r="162" spans="1:7" ht="30" customHeight="1" x14ac:dyDescent="0.25">
      <c r="A162" s="1"/>
      <c r="B162" s="1"/>
      <c r="C162" s="1"/>
      <c r="D162" s="1"/>
      <c r="E162" s="1"/>
      <c r="F162" s="1"/>
      <c r="G162" s="1"/>
    </row>
    <row r="163" spans="1:7" ht="30" customHeight="1" x14ac:dyDescent="0.25">
      <c r="A163" s="1"/>
      <c r="B163" s="1"/>
      <c r="C163" s="1"/>
      <c r="D163" s="1"/>
      <c r="E163" s="1"/>
      <c r="F163" s="1"/>
      <c r="G163" s="1"/>
    </row>
    <row r="164" spans="1:7" ht="30" customHeight="1" x14ac:dyDescent="0.25">
      <c r="A164" s="1"/>
      <c r="B164" s="1"/>
      <c r="C164" s="1"/>
      <c r="D164" s="1"/>
      <c r="E164" s="1"/>
      <c r="F164" s="1"/>
      <c r="G164" s="1"/>
    </row>
    <row r="165" spans="1:7" ht="30" customHeight="1" x14ac:dyDescent="0.25">
      <c r="A165" s="1"/>
      <c r="B165" s="1"/>
      <c r="C165" s="1"/>
      <c r="D165" s="1"/>
      <c r="E165" s="1"/>
      <c r="F165" s="1"/>
      <c r="G165" s="1"/>
    </row>
    <row r="166" spans="1:7" ht="30" customHeight="1" x14ac:dyDescent="0.25">
      <c r="A166" s="1"/>
      <c r="B166" s="1"/>
      <c r="C166" s="1"/>
      <c r="D166" s="1"/>
      <c r="E166" s="1"/>
      <c r="F166" s="1"/>
      <c r="G166" s="1"/>
    </row>
    <row r="167" spans="1:7" ht="30" customHeight="1" x14ac:dyDescent="0.25">
      <c r="A167" s="1"/>
      <c r="B167" s="1"/>
      <c r="C167" s="1"/>
      <c r="D167" s="1"/>
      <c r="E167" s="1"/>
      <c r="F167" s="1"/>
      <c r="G167" s="1"/>
    </row>
    <row r="168" spans="1:7" ht="30" customHeight="1" x14ac:dyDescent="0.25">
      <c r="A168" s="1"/>
      <c r="B168" s="1"/>
      <c r="C168" s="1"/>
      <c r="D168" s="1"/>
      <c r="E168" s="1"/>
      <c r="F168" s="1"/>
      <c r="G168" s="1"/>
    </row>
    <row r="169" spans="1:7" ht="30" customHeight="1" x14ac:dyDescent="0.25">
      <c r="A169" s="1"/>
      <c r="B169" s="1"/>
      <c r="C169" s="1"/>
      <c r="D169" s="1"/>
      <c r="E169" s="1"/>
      <c r="F169" s="1"/>
      <c r="G169" s="1"/>
    </row>
    <row r="170" spans="1:7" ht="30" customHeight="1" x14ac:dyDescent="0.25">
      <c r="A170" s="1"/>
      <c r="B170" s="1"/>
      <c r="C170" s="1"/>
      <c r="D170" s="1"/>
      <c r="E170" s="1"/>
      <c r="F170" s="1"/>
      <c r="G170" s="1"/>
    </row>
    <row r="171" spans="1:7" ht="30" customHeight="1" x14ac:dyDescent="0.25">
      <c r="A171" s="1"/>
      <c r="B171" s="1"/>
      <c r="C171" s="1"/>
      <c r="D171" s="1"/>
      <c r="E171" s="1"/>
      <c r="F171" s="1"/>
      <c r="G171" s="1"/>
    </row>
    <row r="172" spans="1:7" ht="30" customHeight="1" x14ac:dyDescent="0.25">
      <c r="A172" s="1"/>
      <c r="B172" s="1"/>
      <c r="C172" s="1"/>
      <c r="D172" s="1"/>
      <c r="E172" s="1"/>
      <c r="F172" s="1"/>
      <c r="G172" s="1"/>
    </row>
    <row r="173" spans="1:7" ht="30" customHeight="1" x14ac:dyDescent="0.25">
      <c r="A173" s="1"/>
      <c r="B173" s="1"/>
      <c r="C173" s="1"/>
      <c r="D173" s="1"/>
      <c r="E173" s="1"/>
      <c r="F173" s="1"/>
      <c r="G173" s="1"/>
    </row>
    <row r="174" spans="1:7" ht="30" customHeight="1" x14ac:dyDescent="0.25">
      <c r="A174" s="1"/>
      <c r="B174" s="1"/>
      <c r="C174" s="1"/>
      <c r="D174" s="1"/>
      <c r="E174" s="1"/>
      <c r="F174" s="1"/>
      <c r="G174" s="1"/>
    </row>
    <row r="175" spans="1:7" ht="30" customHeight="1" x14ac:dyDescent="0.25">
      <c r="A175" s="1"/>
      <c r="B175" s="1"/>
      <c r="C175" s="1"/>
      <c r="D175" s="1"/>
      <c r="E175" s="1"/>
      <c r="F175" s="1"/>
      <c r="G175" s="1"/>
    </row>
    <row r="176" spans="1:7" ht="30" customHeight="1" x14ac:dyDescent="0.25">
      <c r="A176" s="1"/>
      <c r="B176" s="1"/>
      <c r="C176" s="1"/>
      <c r="D176" s="1"/>
      <c r="E176" s="1"/>
      <c r="F176" s="1"/>
      <c r="G176" s="1"/>
    </row>
    <row r="177" spans="1:7" ht="30" customHeight="1" x14ac:dyDescent="0.25">
      <c r="A177" s="1"/>
      <c r="B177" s="1"/>
      <c r="C177" s="1"/>
      <c r="D177" s="1"/>
      <c r="E177" s="1"/>
      <c r="F177" s="1"/>
      <c r="G177" s="1"/>
    </row>
    <row r="178" spans="1:7" ht="30" customHeight="1" x14ac:dyDescent="0.25">
      <c r="A178" s="1"/>
      <c r="B178" s="1"/>
      <c r="C178" s="1"/>
      <c r="D178" s="1"/>
      <c r="E178" s="1"/>
      <c r="F178" s="1"/>
      <c r="G178" s="1"/>
    </row>
    <row r="179" spans="1:7" ht="30" customHeight="1" x14ac:dyDescent="0.25">
      <c r="A179" s="1"/>
      <c r="B179" s="1"/>
      <c r="C179" s="1"/>
      <c r="D179" s="1"/>
      <c r="E179" s="1"/>
      <c r="F179" s="1"/>
      <c r="G179" s="1"/>
    </row>
    <row r="180" spans="1:7" ht="30" customHeight="1" x14ac:dyDescent="0.25">
      <c r="A180" s="1"/>
      <c r="B180" s="1"/>
      <c r="C180" s="1"/>
      <c r="D180" s="1"/>
      <c r="E180" s="1"/>
      <c r="F180" s="1"/>
      <c r="G180" s="1"/>
    </row>
    <row r="181" spans="1:7" ht="30" customHeight="1" x14ac:dyDescent="0.25">
      <c r="A181" s="1"/>
      <c r="B181" s="1"/>
      <c r="C181" s="1"/>
      <c r="D181" s="1"/>
      <c r="E181" s="1"/>
      <c r="F181" s="1"/>
      <c r="G181" s="1"/>
    </row>
    <row r="182" spans="1:7" ht="30" customHeight="1" x14ac:dyDescent="0.25">
      <c r="A182" s="1"/>
      <c r="B182" s="1"/>
      <c r="C182" s="1"/>
      <c r="D182" s="1"/>
      <c r="E182" s="1"/>
      <c r="F182" s="1"/>
      <c r="G182" s="1"/>
    </row>
    <row r="183" spans="1:7" ht="30" customHeight="1" x14ac:dyDescent="0.25">
      <c r="A183" s="1"/>
      <c r="B183" s="1"/>
      <c r="C183" s="1"/>
      <c r="D183" s="1"/>
      <c r="E183" s="1"/>
      <c r="F183" s="1"/>
      <c r="G183" s="1"/>
    </row>
    <row r="184" spans="1:7" ht="30" customHeight="1" x14ac:dyDescent="0.25">
      <c r="A184" s="1"/>
      <c r="B184" s="1"/>
      <c r="C184" s="1"/>
      <c r="D184" s="1"/>
      <c r="E184" s="1"/>
      <c r="F184" s="1"/>
      <c r="G184" s="1"/>
    </row>
    <row r="185" spans="1:7" ht="30" customHeight="1" x14ac:dyDescent="0.25">
      <c r="A185" s="1"/>
      <c r="B185" s="1"/>
      <c r="C185" s="1"/>
      <c r="D185" s="1"/>
      <c r="E185" s="1"/>
      <c r="F185" s="1"/>
      <c r="G185" s="1"/>
    </row>
    <row r="186" spans="1:7" ht="30" customHeight="1" x14ac:dyDescent="0.25">
      <c r="A186" s="1"/>
      <c r="B186" s="1"/>
      <c r="C186" s="1"/>
      <c r="D186" s="1"/>
      <c r="E186" s="1"/>
      <c r="F186" s="1"/>
      <c r="G186" s="1"/>
    </row>
    <row r="187" spans="1:7" ht="30" customHeight="1" x14ac:dyDescent="0.25">
      <c r="A187" s="1"/>
      <c r="B187" s="1"/>
      <c r="C187" s="1"/>
      <c r="D187" s="1"/>
      <c r="E187" s="1"/>
      <c r="F187" s="1"/>
      <c r="G187" s="1"/>
    </row>
    <row r="188" spans="1:7" ht="30" customHeight="1" x14ac:dyDescent="0.25">
      <c r="A188" s="1"/>
      <c r="B188" s="1"/>
      <c r="C188" s="1"/>
      <c r="D188" s="1"/>
      <c r="E188" s="1"/>
      <c r="F188" s="1"/>
      <c r="G188" s="1"/>
    </row>
    <row r="189" spans="1:7" ht="30" customHeight="1" x14ac:dyDescent="0.25">
      <c r="A189" s="1"/>
      <c r="B189" s="1"/>
      <c r="C189" s="1"/>
      <c r="D189" s="1"/>
      <c r="E189" s="1"/>
      <c r="F189" s="1"/>
      <c r="G189" s="1"/>
    </row>
    <row r="190" spans="1:7" ht="30" customHeight="1" x14ac:dyDescent="0.25">
      <c r="A190" s="1"/>
      <c r="B190" s="1"/>
      <c r="C190" s="1"/>
      <c r="D190" s="1"/>
      <c r="E190" s="1"/>
      <c r="F190" s="1"/>
      <c r="G190" s="1"/>
    </row>
    <row r="191" spans="1:7" ht="30" customHeight="1" x14ac:dyDescent="0.25">
      <c r="A191" s="1"/>
      <c r="B191" s="1"/>
      <c r="C191" s="1"/>
      <c r="D191" s="1"/>
      <c r="E191" s="1"/>
      <c r="F191" s="1"/>
      <c r="G191" s="1"/>
    </row>
    <row r="192" spans="1:7" ht="30" customHeight="1" x14ac:dyDescent="0.25">
      <c r="A192" s="1"/>
      <c r="B192" s="1"/>
      <c r="C192" s="1"/>
      <c r="D192" s="1"/>
      <c r="E192" s="1"/>
      <c r="F192" s="1"/>
      <c r="G192" s="1"/>
    </row>
    <row r="193" spans="1:7" ht="30" customHeight="1" x14ac:dyDescent="0.25">
      <c r="A193" s="1"/>
      <c r="B193" s="1"/>
      <c r="C193" s="1"/>
      <c r="D193" s="1"/>
      <c r="E193" s="1"/>
      <c r="F193" s="1"/>
      <c r="G193" s="1"/>
    </row>
    <row r="194" spans="1:7" ht="30" customHeight="1" x14ac:dyDescent="0.25">
      <c r="A194" s="1"/>
      <c r="B194" s="1"/>
      <c r="C194" s="1"/>
      <c r="D194" s="1"/>
      <c r="E194" s="1"/>
      <c r="F194" s="1"/>
      <c r="G194" s="1"/>
    </row>
    <row r="195" spans="1:7" ht="30" customHeight="1" x14ac:dyDescent="0.25">
      <c r="A195" s="1"/>
      <c r="B195" s="1"/>
      <c r="C195" s="1"/>
      <c r="D195" s="1"/>
      <c r="E195" s="1"/>
      <c r="F195" s="1"/>
      <c r="G195" s="1"/>
    </row>
    <row r="196" spans="1:7" ht="30" customHeight="1" x14ac:dyDescent="0.25">
      <c r="A196" s="1"/>
      <c r="B196" s="1"/>
      <c r="C196" s="1"/>
      <c r="D196" s="1"/>
      <c r="E196" s="1"/>
      <c r="F196" s="1"/>
      <c r="G196" s="1"/>
    </row>
    <row r="197" spans="1:7" ht="30" customHeight="1" x14ac:dyDescent="0.25">
      <c r="A197" s="1"/>
      <c r="B197" s="1"/>
      <c r="C197" s="1"/>
      <c r="D197" s="1"/>
      <c r="E197" s="1"/>
      <c r="F197" s="1"/>
      <c r="G197" s="1"/>
    </row>
    <row r="198" spans="1:7" ht="30" customHeight="1" x14ac:dyDescent="0.25">
      <c r="A198" s="1"/>
      <c r="B198" s="1"/>
      <c r="C198" s="1"/>
      <c r="D198" s="1"/>
      <c r="E198" s="1"/>
      <c r="F198" s="1"/>
      <c r="G198" s="1"/>
    </row>
    <row r="199" spans="1:7" ht="30" customHeight="1" x14ac:dyDescent="0.25">
      <c r="A199" s="1"/>
      <c r="B199" s="1"/>
      <c r="C199" s="1"/>
      <c r="D199" s="1"/>
      <c r="E199" s="1"/>
      <c r="F199" s="1"/>
      <c r="G199" s="1"/>
    </row>
    <row r="200" spans="1:7" ht="30" customHeight="1" x14ac:dyDescent="0.25">
      <c r="A200" s="1"/>
      <c r="B200" s="1"/>
      <c r="C200" s="1"/>
      <c r="D200" s="1"/>
      <c r="E200" s="1"/>
      <c r="F200" s="1"/>
      <c r="G200" s="1"/>
    </row>
    <row r="201" spans="1:7" ht="30" customHeight="1" x14ac:dyDescent="0.25">
      <c r="A201" s="1"/>
      <c r="B201" s="1"/>
      <c r="C201" s="1"/>
      <c r="D201" s="1"/>
      <c r="E201" s="1"/>
      <c r="F201" s="1"/>
      <c r="G201" s="1"/>
    </row>
    <row r="202" spans="1:7" ht="30" customHeight="1" x14ac:dyDescent="0.25">
      <c r="A202" s="1"/>
      <c r="B202" s="1"/>
      <c r="C202" s="1"/>
      <c r="D202" s="1"/>
      <c r="E202" s="1"/>
      <c r="F202" s="1"/>
      <c r="G202" s="1"/>
    </row>
    <row r="203" spans="1:7" ht="30" customHeight="1" x14ac:dyDescent="0.25">
      <c r="A203" s="1"/>
      <c r="B203" s="1"/>
      <c r="C203" s="1"/>
      <c r="D203" s="1"/>
      <c r="E203" s="1"/>
      <c r="F203" s="1"/>
      <c r="G203" s="1"/>
    </row>
    <row r="204" spans="1:7" ht="30" customHeight="1" x14ac:dyDescent="0.25">
      <c r="A204" s="1"/>
      <c r="B204" s="1"/>
      <c r="C204" s="1"/>
      <c r="D204" s="1"/>
      <c r="E204" s="1"/>
      <c r="F204" s="1"/>
      <c r="G204" s="1"/>
    </row>
    <row r="205" spans="1:7" ht="30" customHeight="1" x14ac:dyDescent="0.25">
      <c r="A205" s="1"/>
      <c r="B205" s="1"/>
      <c r="C205" s="1"/>
      <c r="D205" s="1"/>
      <c r="E205" s="1"/>
      <c r="F205" s="1"/>
      <c r="G205" s="1"/>
    </row>
    <row r="206" spans="1:7" ht="30" customHeight="1" x14ac:dyDescent="0.25">
      <c r="A206" s="1"/>
      <c r="B206" s="1"/>
      <c r="C206" s="1"/>
      <c r="D206" s="1"/>
      <c r="E206" s="1"/>
      <c r="F206" s="1"/>
      <c r="G206" s="1"/>
    </row>
    <row r="207" spans="1:7" ht="30" customHeight="1" x14ac:dyDescent="0.25">
      <c r="A207" s="1"/>
      <c r="B207" s="1"/>
      <c r="C207" s="1"/>
      <c r="D207" s="1"/>
      <c r="E207" s="1"/>
      <c r="F207" s="1"/>
      <c r="G207" s="1"/>
    </row>
    <row r="208" spans="1:7" ht="30" customHeight="1" x14ac:dyDescent="0.25">
      <c r="A208" s="1"/>
      <c r="B208" s="1"/>
      <c r="C208" s="1"/>
      <c r="D208" s="1"/>
      <c r="E208" s="1"/>
      <c r="F208" s="1"/>
      <c r="G208" s="1"/>
    </row>
    <row r="209" spans="1:7" ht="30" customHeight="1" x14ac:dyDescent="0.25">
      <c r="A209" s="1"/>
      <c r="B209" s="1"/>
      <c r="C209" s="1"/>
      <c r="D209" s="1"/>
      <c r="E209" s="1"/>
      <c r="F209" s="1"/>
      <c r="G209" s="1"/>
    </row>
    <row r="210" spans="1:7" ht="30" customHeight="1" x14ac:dyDescent="0.25">
      <c r="A210" s="1"/>
      <c r="B210" s="1"/>
      <c r="C210" s="1"/>
      <c r="D210" s="1"/>
      <c r="E210" s="1"/>
      <c r="F210" s="1"/>
      <c r="G210" s="1"/>
    </row>
    <row r="211" spans="1:7" ht="30" customHeight="1" x14ac:dyDescent="0.25">
      <c r="A211" s="1"/>
      <c r="B211" s="1"/>
      <c r="C211" s="1"/>
      <c r="D211" s="1"/>
      <c r="E211" s="1"/>
      <c r="F211" s="1"/>
      <c r="G211" s="1"/>
    </row>
    <row r="212" spans="1:7" ht="30" customHeight="1" x14ac:dyDescent="0.25">
      <c r="A212" s="1"/>
      <c r="B212" s="1"/>
      <c r="C212" s="1"/>
      <c r="D212" s="1"/>
      <c r="E212" s="1"/>
      <c r="F212" s="1"/>
      <c r="G212" s="1"/>
    </row>
    <row r="213" spans="1:7" ht="30" customHeight="1" x14ac:dyDescent="0.25">
      <c r="A213" s="1"/>
      <c r="B213" s="1"/>
      <c r="C213" s="1"/>
      <c r="D213" s="1"/>
      <c r="E213" s="1"/>
      <c r="F213" s="1"/>
      <c r="G213" s="1"/>
    </row>
    <row r="214" spans="1:7" ht="30" customHeight="1" x14ac:dyDescent="0.25">
      <c r="A214" s="1"/>
      <c r="B214" s="1"/>
      <c r="C214" s="1"/>
      <c r="D214" s="1"/>
      <c r="E214" s="1"/>
      <c r="F214" s="1"/>
      <c r="G214" s="1"/>
    </row>
    <row r="215" spans="1:7" ht="30" customHeight="1" x14ac:dyDescent="0.25">
      <c r="A215" s="1"/>
      <c r="B215" s="1"/>
      <c r="C215" s="1"/>
      <c r="D215" s="1"/>
      <c r="E215" s="1"/>
      <c r="F215" s="1"/>
      <c r="G215" s="1"/>
    </row>
    <row r="216" spans="1:7" ht="30" customHeight="1" x14ac:dyDescent="0.25">
      <c r="A216" s="1"/>
      <c r="B216" s="1"/>
      <c r="C216" s="1"/>
      <c r="D216" s="1"/>
      <c r="E216" s="1"/>
      <c r="F216" s="1"/>
      <c r="G216" s="1"/>
    </row>
    <row r="217" spans="1:7" ht="30" customHeight="1" x14ac:dyDescent="0.25">
      <c r="A217" s="1"/>
      <c r="B217" s="1"/>
      <c r="C217" s="1"/>
      <c r="D217" s="1"/>
      <c r="E217" s="1"/>
      <c r="F217" s="1"/>
      <c r="G217" s="1"/>
    </row>
    <row r="218" spans="1:7" ht="30" customHeight="1" x14ac:dyDescent="0.25">
      <c r="A218" s="1"/>
      <c r="B218" s="1"/>
      <c r="C218" s="1"/>
      <c r="D218" s="1"/>
      <c r="E218" s="1"/>
      <c r="F218" s="1"/>
      <c r="G218" s="1"/>
    </row>
    <row r="219" spans="1:7" ht="30" customHeight="1" x14ac:dyDescent="0.25">
      <c r="A219" s="1"/>
      <c r="B219" s="1"/>
      <c r="C219" s="1"/>
      <c r="D219" s="1"/>
      <c r="E219" s="1"/>
      <c r="F219" s="1"/>
      <c r="G219" s="1"/>
    </row>
    <row r="220" spans="1:7" ht="30" customHeight="1" x14ac:dyDescent="0.25">
      <c r="A220" s="1"/>
      <c r="B220" s="1"/>
      <c r="C220" s="1"/>
      <c r="D220" s="1"/>
      <c r="E220" s="1"/>
      <c r="F220" s="1"/>
      <c r="G220" s="1"/>
    </row>
    <row r="221" spans="1:7" ht="30" customHeight="1" x14ac:dyDescent="0.25">
      <c r="A221" s="1"/>
      <c r="B221" s="1"/>
      <c r="C221" s="1"/>
      <c r="D221" s="1"/>
      <c r="E221" s="1"/>
      <c r="F221" s="1"/>
      <c r="G221" s="1"/>
    </row>
    <row r="222" spans="1:7" ht="30" customHeight="1" x14ac:dyDescent="0.25">
      <c r="A222" s="1"/>
      <c r="B222" s="1"/>
      <c r="C222" s="1"/>
      <c r="D222" s="1"/>
      <c r="E222" s="1"/>
      <c r="F222" s="1"/>
      <c r="G222" s="1"/>
    </row>
    <row r="223" spans="1:7" ht="30" customHeight="1" x14ac:dyDescent="0.25">
      <c r="A223" s="1"/>
      <c r="B223" s="1"/>
      <c r="C223" s="1"/>
      <c r="D223" s="1"/>
      <c r="E223" s="1"/>
      <c r="F223" s="1"/>
      <c r="G223" s="1"/>
    </row>
    <row r="224" spans="1:7" ht="30" customHeight="1" x14ac:dyDescent="0.25">
      <c r="A224" s="1"/>
      <c r="B224" s="1"/>
      <c r="C224" s="1"/>
      <c r="D224" s="1"/>
      <c r="E224" s="1"/>
      <c r="F224" s="1"/>
      <c r="G224" s="1"/>
    </row>
    <row r="225" spans="1:7" ht="30" customHeight="1" x14ac:dyDescent="0.25">
      <c r="A225" s="1"/>
      <c r="B225" s="1"/>
      <c r="C225" s="1"/>
      <c r="D225" s="1"/>
      <c r="E225" s="1"/>
      <c r="F225" s="1"/>
      <c r="G225" s="1"/>
    </row>
    <row r="226" spans="1:7" ht="30" customHeight="1" x14ac:dyDescent="0.25">
      <c r="A226" s="1"/>
      <c r="B226" s="1"/>
      <c r="C226" s="1"/>
      <c r="D226" s="1"/>
      <c r="E226" s="1"/>
      <c r="F226" s="1"/>
      <c r="G226" s="1"/>
    </row>
    <row r="227" spans="1:7" ht="30" customHeight="1" x14ac:dyDescent="0.25">
      <c r="A227" s="1"/>
      <c r="B227" s="1"/>
      <c r="C227" s="1"/>
      <c r="D227" s="1"/>
      <c r="E227" s="1"/>
      <c r="F227" s="1"/>
      <c r="G227" s="1"/>
    </row>
    <row r="228" spans="1:7" ht="30" customHeight="1" x14ac:dyDescent="0.25">
      <c r="A228" s="1"/>
      <c r="B228" s="1"/>
      <c r="C228" s="1"/>
      <c r="D228" s="1"/>
      <c r="E228" s="1"/>
      <c r="F228" s="1"/>
      <c r="G228" s="1"/>
    </row>
    <row r="229" spans="1:7" ht="30" customHeight="1" x14ac:dyDescent="0.25">
      <c r="A229" s="1"/>
      <c r="B229" s="1"/>
      <c r="C229" s="1"/>
      <c r="D229" s="1"/>
      <c r="E229" s="1"/>
      <c r="F229" s="1"/>
      <c r="G229" s="1"/>
    </row>
    <row r="230" spans="1:7" ht="30" customHeight="1" x14ac:dyDescent="0.25">
      <c r="A230" s="1"/>
      <c r="B230" s="1"/>
      <c r="C230" s="1"/>
      <c r="D230" s="1"/>
      <c r="E230" s="1"/>
      <c r="F230" s="1"/>
      <c r="G230" s="1"/>
    </row>
    <row r="231" spans="1:7" ht="30" customHeight="1" x14ac:dyDescent="0.25">
      <c r="A231" s="1"/>
      <c r="B231" s="1"/>
      <c r="C231" s="1"/>
      <c r="D231" s="1"/>
      <c r="E231" s="1"/>
      <c r="F231" s="1"/>
      <c r="G231" s="1"/>
    </row>
    <row r="232" spans="1:7" ht="30" customHeight="1" x14ac:dyDescent="0.25">
      <c r="A232" s="1"/>
      <c r="B232" s="1"/>
      <c r="C232" s="1"/>
      <c r="D232" s="1"/>
      <c r="E232" s="1"/>
      <c r="F232" s="1"/>
      <c r="G232" s="1"/>
    </row>
    <row r="233" spans="1:7" ht="30" customHeight="1" x14ac:dyDescent="0.25">
      <c r="A233" s="1"/>
      <c r="B233" s="1"/>
      <c r="C233" s="1"/>
      <c r="D233" s="1"/>
      <c r="E233" s="1"/>
      <c r="F233" s="1"/>
      <c r="G233" s="1"/>
    </row>
    <row r="234" spans="1:7" ht="30" customHeight="1" x14ac:dyDescent="0.25">
      <c r="A234" s="1"/>
      <c r="B234" s="1"/>
      <c r="C234" s="1"/>
      <c r="D234" s="1"/>
      <c r="E234" s="1"/>
      <c r="F234" s="1"/>
      <c r="G234" s="1"/>
    </row>
    <row r="235" spans="1:7" ht="30" customHeight="1" x14ac:dyDescent="0.25">
      <c r="A235" s="1"/>
      <c r="B235" s="1"/>
      <c r="C235" s="1"/>
      <c r="D235" s="1"/>
      <c r="E235" s="1"/>
      <c r="F235" s="1"/>
      <c r="G235" s="1"/>
    </row>
    <row r="236" spans="1:7" ht="30" customHeight="1" x14ac:dyDescent="0.25">
      <c r="A236" s="1"/>
      <c r="B236" s="1"/>
      <c r="C236" s="1"/>
      <c r="D236" s="1"/>
      <c r="E236" s="1"/>
      <c r="F236" s="1"/>
      <c r="G236" s="1"/>
    </row>
    <row r="237" spans="1:7" ht="30" customHeight="1" x14ac:dyDescent="0.25">
      <c r="A237" s="1"/>
      <c r="B237" s="1"/>
      <c r="C237" s="1"/>
      <c r="D237" s="1"/>
      <c r="E237" s="1"/>
      <c r="F237" s="1"/>
      <c r="G237" s="1"/>
    </row>
    <row r="238" spans="1:7" ht="30" customHeight="1" x14ac:dyDescent="0.25">
      <c r="A238" s="1"/>
      <c r="B238" s="1"/>
      <c r="C238" s="1"/>
      <c r="D238" s="1"/>
      <c r="E238" s="1"/>
      <c r="F238" s="1"/>
      <c r="G238" s="1"/>
    </row>
    <row r="239" spans="1:7" ht="30" customHeight="1" x14ac:dyDescent="0.25">
      <c r="A239" s="1"/>
      <c r="B239" s="1"/>
      <c r="C239" s="1"/>
      <c r="D239" s="1"/>
      <c r="E239" s="1"/>
      <c r="F239" s="1"/>
      <c r="G239" s="1"/>
    </row>
    <row r="240" spans="1:7" ht="30" customHeight="1" x14ac:dyDescent="0.25">
      <c r="A240" s="1"/>
      <c r="B240" s="1"/>
      <c r="C240" s="1"/>
      <c r="D240" s="1"/>
      <c r="E240" s="1"/>
      <c r="F240" s="1"/>
      <c r="G240" s="1"/>
    </row>
    <row r="241" spans="1:7" ht="30" customHeight="1" x14ac:dyDescent="0.25">
      <c r="A241" s="1"/>
      <c r="B241" s="1"/>
      <c r="C241" s="1"/>
      <c r="D241" s="1"/>
      <c r="E241" s="1"/>
      <c r="F241" s="1"/>
      <c r="G241" s="1"/>
    </row>
    <row r="242" spans="1:7" ht="30" customHeight="1" x14ac:dyDescent="0.25">
      <c r="A242" s="1"/>
      <c r="B242" s="1"/>
      <c r="C242" s="1"/>
      <c r="D242" s="1"/>
      <c r="E242" s="1"/>
      <c r="F242" s="1"/>
      <c r="G242" s="1"/>
    </row>
    <row r="243" spans="1:7" ht="30" customHeight="1" x14ac:dyDescent="0.25">
      <c r="A243" s="1"/>
      <c r="B243" s="1"/>
      <c r="C243" s="1"/>
      <c r="D243" s="1"/>
      <c r="E243" s="1"/>
      <c r="F243" s="1"/>
      <c r="G243" s="1"/>
    </row>
    <row r="244" spans="1:7" ht="30" customHeight="1" x14ac:dyDescent="0.25">
      <c r="A244" s="1"/>
      <c r="B244" s="1"/>
      <c r="C244" s="1"/>
      <c r="D244" s="1"/>
      <c r="E244" s="1"/>
      <c r="F244" s="1"/>
      <c r="G244" s="1"/>
    </row>
    <row r="245" spans="1:7" ht="30" customHeight="1" x14ac:dyDescent="0.25">
      <c r="A245" s="1"/>
      <c r="B245" s="1"/>
      <c r="C245" s="1"/>
      <c r="D245" s="1"/>
      <c r="E245" s="1"/>
      <c r="F245" s="1"/>
      <c r="G245" s="1"/>
    </row>
    <row r="246" spans="1:7" ht="30" customHeight="1" x14ac:dyDescent="0.25">
      <c r="A246" s="1"/>
      <c r="B246" s="1"/>
      <c r="C246" s="1"/>
      <c r="D246" s="1"/>
      <c r="E246" s="1"/>
      <c r="F246" s="1"/>
      <c r="G246" s="1"/>
    </row>
    <row r="247" spans="1:7" ht="30" customHeight="1" x14ac:dyDescent="0.25">
      <c r="A247" s="1"/>
      <c r="B247" s="1"/>
      <c r="C247" s="1"/>
      <c r="D247" s="1"/>
      <c r="E247" s="1"/>
      <c r="F247" s="1"/>
      <c r="G247" s="1"/>
    </row>
    <row r="248" spans="1:7" ht="30" customHeight="1" x14ac:dyDescent="0.25">
      <c r="A248" s="1"/>
      <c r="B248" s="1"/>
      <c r="C248" s="1"/>
      <c r="D248" s="1"/>
      <c r="E248" s="1"/>
      <c r="F248" s="1"/>
      <c r="G248" s="1"/>
    </row>
    <row r="249" spans="1:7" ht="30" customHeight="1" x14ac:dyDescent="0.25">
      <c r="A249" s="1"/>
      <c r="B249" s="1"/>
      <c r="C249" s="1"/>
      <c r="D249" s="1"/>
      <c r="E249" s="1"/>
      <c r="F249" s="1"/>
      <c r="G249" s="1"/>
    </row>
    <row r="250" spans="1:7" ht="30" customHeight="1" x14ac:dyDescent="0.25">
      <c r="A250" s="1"/>
      <c r="B250" s="1"/>
      <c r="C250" s="1"/>
      <c r="D250" s="1"/>
      <c r="E250" s="1"/>
      <c r="F250" s="1"/>
      <c r="G250" s="1"/>
    </row>
    <row r="251" spans="1:7" ht="30" customHeight="1" x14ac:dyDescent="0.25">
      <c r="A251" s="1"/>
      <c r="B251" s="1"/>
      <c r="C251" s="1"/>
      <c r="D251" s="1"/>
      <c r="E251" s="1"/>
      <c r="F251" s="1"/>
      <c r="G251" s="1"/>
    </row>
    <row r="252" spans="1:7" ht="30" customHeight="1" x14ac:dyDescent="0.25">
      <c r="A252" s="1"/>
      <c r="B252" s="1"/>
      <c r="C252" s="1"/>
      <c r="D252" s="1"/>
      <c r="E252" s="1"/>
      <c r="F252" s="1"/>
      <c r="G252" s="1"/>
    </row>
    <row r="253" spans="1:7" ht="30" customHeight="1" x14ac:dyDescent="0.25">
      <c r="A253" s="1"/>
      <c r="B253" s="1"/>
      <c r="C253" s="1"/>
      <c r="D253" s="1"/>
      <c r="E253" s="1"/>
      <c r="F253" s="1"/>
      <c r="G253" s="1"/>
    </row>
    <row r="254" spans="1:7" ht="30" customHeight="1" x14ac:dyDescent="0.25">
      <c r="A254" s="1"/>
      <c r="B254" s="1"/>
      <c r="C254" s="1"/>
      <c r="D254" s="1"/>
      <c r="E254" s="1"/>
      <c r="F254" s="1"/>
      <c r="G254" s="1"/>
    </row>
    <row r="255" spans="1:7" ht="30" customHeight="1" x14ac:dyDescent="0.25">
      <c r="A255" s="1"/>
      <c r="B255" s="1"/>
      <c r="C255" s="1"/>
      <c r="D255" s="1"/>
      <c r="E255" s="1"/>
      <c r="F255" s="1"/>
      <c r="G255" s="1"/>
    </row>
    <row r="256" spans="1:7" ht="30" customHeight="1" x14ac:dyDescent="0.25">
      <c r="A256" s="1"/>
      <c r="B256" s="1"/>
      <c r="C256" s="1"/>
      <c r="D256" s="1"/>
      <c r="E256" s="1"/>
      <c r="F256" s="1"/>
      <c r="G256" s="1"/>
    </row>
    <row r="257" spans="1:7" ht="30" customHeight="1" x14ac:dyDescent="0.25">
      <c r="A257" s="1"/>
      <c r="B257" s="1"/>
      <c r="C257" s="1"/>
      <c r="D257" s="1"/>
      <c r="E257" s="1"/>
      <c r="F257" s="1"/>
      <c r="G257" s="1"/>
    </row>
    <row r="258" spans="1:7" ht="30" customHeight="1" x14ac:dyDescent="0.25">
      <c r="A258" s="1"/>
      <c r="B258" s="1"/>
      <c r="C258" s="1"/>
      <c r="D258" s="1"/>
      <c r="E258" s="1"/>
      <c r="F258" s="1"/>
      <c r="G258" s="1"/>
    </row>
    <row r="259" spans="1:7" ht="30" customHeight="1" x14ac:dyDescent="0.25">
      <c r="A259" s="1"/>
      <c r="B259" s="1"/>
      <c r="C259" s="1"/>
      <c r="D259" s="1"/>
      <c r="E259" s="1"/>
      <c r="F259" s="1"/>
      <c r="G259" s="1"/>
    </row>
    <row r="260" spans="1:7" ht="30" customHeight="1" x14ac:dyDescent="0.25">
      <c r="A260" s="1"/>
      <c r="B260" s="1"/>
      <c r="C260" s="1"/>
      <c r="D260" s="1"/>
      <c r="E260" s="1"/>
      <c r="F260" s="1"/>
      <c r="G260" s="1"/>
    </row>
    <row r="261" spans="1:7" ht="30" customHeight="1" x14ac:dyDescent="0.25">
      <c r="A261" s="1"/>
      <c r="B261" s="1"/>
      <c r="C261" s="1"/>
      <c r="D261" s="1"/>
      <c r="E261" s="1"/>
      <c r="F261" s="1"/>
      <c r="G261" s="1"/>
    </row>
    <row r="262" spans="1:7" ht="30" customHeight="1" x14ac:dyDescent="0.25">
      <c r="A262" s="1"/>
      <c r="B262" s="1"/>
      <c r="C262" s="1"/>
      <c r="D262" s="1"/>
      <c r="E262" s="1"/>
      <c r="F262" s="1"/>
      <c r="G262" s="1"/>
    </row>
    <row r="263" spans="1:7" ht="30" customHeight="1" x14ac:dyDescent="0.25">
      <c r="A263" s="1"/>
      <c r="B263" s="1"/>
      <c r="C263" s="1"/>
      <c r="D263" s="1"/>
      <c r="E263" s="1"/>
      <c r="F263" s="1"/>
      <c r="G263" s="1"/>
    </row>
    <row r="264" spans="1:7" ht="30" customHeight="1" x14ac:dyDescent="0.25">
      <c r="A264" s="1"/>
      <c r="B264" s="1"/>
      <c r="C264" s="1"/>
      <c r="D264" s="1"/>
      <c r="E264" s="1"/>
      <c r="F264" s="1"/>
      <c r="G264" s="1"/>
    </row>
    <row r="265" spans="1:7" ht="30" customHeight="1" x14ac:dyDescent="0.25">
      <c r="A265" s="1"/>
      <c r="B265" s="1"/>
      <c r="C265" s="1"/>
      <c r="D265" s="1"/>
      <c r="E265" s="1"/>
      <c r="F265" s="1"/>
      <c r="G265" s="1"/>
    </row>
    <row r="266" spans="1:7" ht="30" customHeight="1" x14ac:dyDescent="0.25">
      <c r="A266" s="1"/>
      <c r="B266" s="1"/>
      <c r="C266" s="1"/>
      <c r="D266" s="1"/>
      <c r="E266" s="1"/>
      <c r="F266" s="1"/>
      <c r="G266" s="1"/>
    </row>
    <row r="267" spans="1:7" ht="30" customHeight="1" x14ac:dyDescent="0.25">
      <c r="A267" s="1"/>
      <c r="B267" s="1"/>
      <c r="C267" s="1"/>
      <c r="D267" s="1"/>
      <c r="E267" s="1"/>
      <c r="F267" s="1"/>
      <c r="G267" s="1"/>
    </row>
    <row r="268" spans="1:7" ht="30" customHeight="1" x14ac:dyDescent="0.25">
      <c r="A268" s="1"/>
      <c r="B268" s="1"/>
      <c r="C268" s="1"/>
      <c r="D268" s="1"/>
      <c r="E268" s="1"/>
      <c r="F268" s="1"/>
      <c r="G268" s="1"/>
    </row>
    <row r="269" spans="1:7" ht="30" customHeight="1" x14ac:dyDescent="0.25">
      <c r="A269" s="1"/>
      <c r="B269" s="1"/>
      <c r="C269" s="1"/>
      <c r="D269" s="1"/>
      <c r="E269" s="1"/>
      <c r="F269" s="1"/>
      <c r="G269" s="1"/>
    </row>
    <row r="270" spans="1:7" ht="30" customHeight="1" x14ac:dyDescent="0.25">
      <c r="A270" s="1"/>
      <c r="B270" s="1"/>
      <c r="C270" s="1"/>
      <c r="D270" s="1"/>
      <c r="E270" s="1"/>
      <c r="F270" s="1"/>
      <c r="G270" s="1"/>
    </row>
    <row r="271" spans="1:7" ht="30" customHeight="1" x14ac:dyDescent="0.25">
      <c r="A271" s="1"/>
      <c r="B271" s="1"/>
      <c r="C271" s="1"/>
      <c r="D271" s="1"/>
      <c r="E271" s="1"/>
      <c r="F271" s="1"/>
      <c r="G271" s="1"/>
    </row>
    <row r="272" spans="1:7" ht="30" customHeight="1" x14ac:dyDescent="0.25">
      <c r="A272" s="1"/>
      <c r="B272" s="1"/>
      <c r="C272" s="1"/>
      <c r="D272" s="1"/>
      <c r="E272" s="1"/>
      <c r="F272" s="1"/>
      <c r="G272" s="1"/>
    </row>
    <row r="273" spans="1:7" ht="30" customHeight="1" x14ac:dyDescent="0.25">
      <c r="A273" s="1"/>
      <c r="B273" s="1"/>
      <c r="C273" s="1"/>
      <c r="D273" s="1"/>
      <c r="E273" s="1"/>
      <c r="F273" s="1"/>
      <c r="G273" s="1"/>
    </row>
    <row r="274" spans="1:7" ht="30" customHeight="1" x14ac:dyDescent="0.25">
      <c r="A274" s="1"/>
      <c r="B274" s="1"/>
      <c r="C274" s="1"/>
      <c r="D274" s="1"/>
      <c r="E274" s="1"/>
      <c r="F274" s="1"/>
      <c r="G274" s="1"/>
    </row>
    <row r="275" spans="1:7" ht="30" customHeight="1" x14ac:dyDescent="0.25">
      <c r="A275" s="1"/>
      <c r="B275" s="1"/>
      <c r="C275" s="1"/>
      <c r="D275" s="1"/>
      <c r="E275" s="1"/>
      <c r="F275" s="1"/>
      <c r="G275" s="1"/>
    </row>
    <row r="276" spans="1:7" ht="30" customHeight="1" x14ac:dyDescent="0.25">
      <c r="A276" s="1"/>
      <c r="B276" s="1"/>
      <c r="C276" s="1"/>
      <c r="D276" s="1"/>
      <c r="E276" s="1"/>
      <c r="F276" s="1"/>
      <c r="G276" s="1"/>
    </row>
    <row r="277" spans="1:7" ht="30" customHeight="1" x14ac:dyDescent="0.25">
      <c r="A277" s="1"/>
      <c r="B277" s="1"/>
      <c r="C277" s="1"/>
      <c r="D277" s="1"/>
      <c r="E277" s="1"/>
      <c r="F277" s="1"/>
      <c r="G277" s="1"/>
    </row>
    <row r="278" spans="1:7" ht="30" customHeight="1" x14ac:dyDescent="0.25">
      <c r="A278" s="1"/>
      <c r="B278" s="1"/>
      <c r="C278" s="1"/>
      <c r="D278" s="1"/>
      <c r="E278" s="1"/>
      <c r="F278" s="1"/>
      <c r="G278" s="1"/>
    </row>
    <row r="279" spans="1:7" ht="30" customHeight="1" x14ac:dyDescent="0.25">
      <c r="A279" s="1"/>
      <c r="B279" s="1"/>
      <c r="C279" s="1"/>
      <c r="D279" s="1"/>
      <c r="E279" s="1"/>
      <c r="F279" s="1"/>
      <c r="G279" s="1"/>
    </row>
    <row r="280" spans="1:7" ht="30" customHeight="1" x14ac:dyDescent="0.25">
      <c r="A280" s="1"/>
      <c r="B280" s="1"/>
      <c r="C280" s="1"/>
      <c r="D280" s="1"/>
      <c r="E280" s="1"/>
      <c r="F280" s="1"/>
      <c r="G280" s="1"/>
    </row>
    <row r="281" spans="1:7" ht="30" customHeight="1" x14ac:dyDescent="0.25">
      <c r="A281" s="1"/>
      <c r="B281" s="1"/>
      <c r="C281" s="1"/>
      <c r="D281" s="1"/>
      <c r="E281" s="1"/>
      <c r="F281" s="1"/>
      <c r="G281" s="1"/>
    </row>
    <row r="282" spans="1:7" ht="30" customHeight="1" x14ac:dyDescent="0.25">
      <c r="A282" s="1"/>
      <c r="B282" s="1"/>
      <c r="C282" s="1"/>
      <c r="D282" s="1"/>
      <c r="E282" s="1"/>
      <c r="F282" s="1"/>
      <c r="G282" s="1"/>
    </row>
    <row r="283" spans="1:7" ht="30" customHeight="1" x14ac:dyDescent="0.25">
      <c r="A283" s="1"/>
      <c r="B283" s="1"/>
      <c r="C283" s="1"/>
      <c r="D283" s="1"/>
      <c r="E283" s="1"/>
      <c r="F283" s="1"/>
      <c r="G283" s="1"/>
    </row>
    <row r="284" spans="1:7" ht="30" customHeight="1" x14ac:dyDescent="0.25">
      <c r="A284" s="1"/>
      <c r="B284" s="1"/>
      <c r="C284" s="1"/>
      <c r="D284" s="1"/>
      <c r="E284" s="1"/>
      <c r="F284" s="1"/>
      <c r="G284" s="1"/>
    </row>
    <row r="285" spans="1:7" ht="30" customHeight="1" x14ac:dyDescent="0.25">
      <c r="A285" s="1"/>
      <c r="B285" s="1"/>
      <c r="C285" s="1"/>
      <c r="D285" s="1"/>
      <c r="E285" s="1"/>
      <c r="F285" s="1"/>
      <c r="G285" s="1"/>
    </row>
    <row r="286" spans="1:7" ht="30" customHeight="1" x14ac:dyDescent="0.25">
      <c r="A286" s="1"/>
      <c r="B286" s="1"/>
      <c r="C286" s="1"/>
      <c r="D286" s="1"/>
      <c r="E286" s="1"/>
      <c r="F286" s="1"/>
      <c r="G286" s="1"/>
    </row>
    <row r="287" spans="1:7" ht="30" customHeight="1" x14ac:dyDescent="0.25">
      <c r="A287" s="1"/>
      <c r="B287" s="1"/>
      <c r="C287" s="1"/>
      <c r="D287" s="1"/>
      <c r="E287" s="1"/>
      <c r="F287" s="1"/>
      <c r="G287" s="1"/>
    </row>
    <row r="288" spans="1:7" ht="30" customHeight="1" x14ac:dyDescent="0.25">
      <c r="A288" s="1"/>
      <c r="B288" s="1"/>
      <c r="C288" s="1"/>
      <c r="D288" s="1"/>
      <c r="E288" s="1"/>
      <c r="F288" s="1"/>
      <c r="G288" s="1"/>
    </row>
    <row r="289" spans="1:7" ht="30" customHeight="1" x14ac:dyDescent="0.25">
      <c r="A289" s="1"/>
      <c r="B289" s="1"/>
      <c r="C289" s="1"/>
      <c r="D289" s="1"/>
      <c r="E289" s="1"/>
      <c r="F289" s="1"/>
      <c r="G289" s="1"/>
    </row>
    <row r="290" spans="1:7" ht="30" customHeight="1" x14ac:dyDescent="0.25">
      <c r="A290" s="1"/>
      <c r="B290" s="1"/>
      <c r="C290" s="1"/>
      <c r="D290" s="1"/>
      <c r="E290" s="1"/>
      <c r="F290" s="1"/>
      <c r="G290" s="1"/>
    </row>
    <row r="291" spans="1:7" ht="30" customHeight="1" x14ac:dyDescent="0.25">
      <c r="A291" s="1"/>
      <c r="B291" s="1"/>
      <c r="C291" s="1"/>
      <c r="D291" s="1"/>
      <c r="E291" s="1"/>
      <c r="F291" s="1"/>
      <c r="G291" s="1"/>
    </row>
    <row r="292" spans="1:7" ht="30" customHeight="1" x14ac:dyDescent="0.25">
      <c r="A292" s="1"/>
      <c r="B292" s="1"/>
      <c r="C292" s="1"/>
      <c r="D292" s="1"/>
      <c r="E292" s="1"/>
      <c r="F292" s="1"/>
      <c r="G292" s="1"/>
    </row>
    <row r="293" spans="1:7" ht="30" customHeight="1" x14ac:dyDescent="0.25">
      <c r="A293" s="1"/>
      <c r="B293" s="1"/>
      <c r="C293" s="1"/>
      <c r="D293" s="1"/>
      <c r="E293" s="1"/>
      <c r="F293" s="1"/>
      <c r="G293" s="1"/>
    </row>
    <row r="294" spans="1:7" ht="30" customHeight="1" x14ac:dyDescent="0.25">
      <c r="A294" s="1"/>
      <c r="B294" s="1"/>
      <c r="C294" s="1"/>
      <c r="D294" s="1"/>
      <c r="E294" s="1"/>
      <c r="F294" s="1"/>
      <c r="G294" s="1"/>
    </row>
    <row r="295" spans="1:7" ht="30" customHeight="1" x14ac:dyDescent="0.25">
      <c r="A295" s="1"/>
      <c r="B295" s="1"/>
      <c r="C295" s="1"/>
      <c r="D295" s="1"/>
      <c r="E295" s="1"/>
      <c r="F295" s="1"/>
      <c r="G295" s="1"/>
    </row>
    <row r="296" spans="1:7" ht="30" customHeight="1" x14ac:dyDescent="0.25">
      <c r="A296" s="1"/>
      <c r="B296" s="1"/>
      <c r="C296" s="1"/>
      <c r="D296" s="1"/>
      <c r="E296" s="1"/>
      <c r="F296" s="1"/>
      <c r="G296" s="1"/>
    </row>
    <row r="297" spans="1:7" ht="30" customHeight="1" x14ac:dyDescent="0.25">
      <c r="A297" s="1"/>
      <c r="B297" s="1"/>
      <c r="C297" s="1"/>
      <c r="D297" s="1"/>
      <c r="E297" s="1"/>
      <c r="F297" s="1"/>
      <c r="G297" s="1"/>
    </row>
    <row r="298" spans="1:7" ht="30" customHeight="1" x14ac:dyDescent="0.25">
      <c r="A298" s="1"/>
      <c r="B298" s="1"/>
      <c r="C298" s="1"/>
      <c r="D298" s="1"/>
      <c r="E298" s="1"/>
      <c r="F298" s="1"/>
      <c r="G298" s="1"/>
    </row>
    <row r="299" spans="1:7" ht="30" customHeight="1" x14ac:dyDescent="0.25">
      <c r="A299" s="1"/>
      <c r="B299" s="1"/>
      <c r="C299" s="1"/>
      <c r="D299" s="1"/>
      <c r="E299" s="1"/>
      <c r="F299" s="1"/>
      <c r="G299" s="1"/>
    </row>
    <row r="300" spans="1:7" ht="30" customHeight="1" x14ac:dyDescent="0.25">
      <c r="A300" s="1"/>
      <c r="B300" s="1"/>
      <c r="C300" s="1"/>
      <c r="D300" s="1"/>
      <c r="E300" s="1"/>
      <c r="F300" s="1"/>
      <c r="G300" s="1"/>
    </row>
    <row r="301" spans="1:7" ht="30" customHeight="1" x14ac:dyDescent="0.25">
      <c r="A301" s="1"/>
      <c r="B301" s="1"/>
      <c r="C301" s="1"/>
      <c r="D301" s="1"/>
      <c r="E301" s="1"/>
      <c r="F301" s="1"/>
      <c r="G301" s="1"/>
    </row>
    <row r="302" spans="1:7" ht="30" customHeight="1" x14ac:dyDescent="0.25">
      <c r="A302" s="1"/>
      <c r="B302" s="1"/>
      <c r="C302" s="1"/>
      <c r="D302" s="1"/>
      <c r="E302" s="1"/>
      <c r="F302" s="1"/>
      <c r="G302" s="1"/>
    </row>
    <row r="303" spans="1:7" ht="30" customHeight="1" x14ac:dyDescent="0.25">
      <c r="A303" s="1"/>
      <c r="B303" s="1"/>
      <c r="C303" s="1"/>
      <c r="D303" s="1"/>
      <c r="E303" s="1"/>
      <c r="F303" s="1"/>
      <c r="G303" s="1"/>
    </row>
    <row r="304" spans="1:7" ht="30" customHeight="1" x14ac:dyDescent="0.25">
      <c r="A304" s="1"/>
      <c r="B304" s="1"/>
      <c r="C304" s="1"/>
      <c r="D304" s="1"/>
      <c r="E304" s="1"/>
      <c r="F304" s="1"/>
      <c r="G304" s="1"/>
    </row>
    <row r="305" spans="1:7" ht="30" customHeight="1" x14ac:dyDescent="0.25">
      <c r="A305" s="1"/>
      <c r="B305" s="1"/>
      <c r="C305" s="1"/>
      <c r="D305" s="1"/>
      <c r="E305" s="1"/>
      <c r="F305" s="1"/>
      <c r="G305" s="1"/>
    </row>
    <row r="306" spans="1:7" ht="30" customHeight="1" x14ac:dyDescent="0.25">
      <c r="A306" s="1"/>
      <c r="B306" s="1"/>
      <c r="C306" s="1"/>
      <c r="D306" s="1"/>
      <c r="E306" s="1"/>
      <c r="F306" s="1"/>
      <c r="G306" s="1"/>
    </row>
    <row r="307" spans="1:7" ht="30" customHeight="1" x14ac:dyDescent="0.25">
      <c r="A307" s="1"/>
      <c r="B307" s="1"/>
      <c r="C307" s="1"/>
      <c r="D307" s="1"/>
      <c r="E307" s="1"/>
      <c r="F307" s="1"/>
      <c r="G307" s="1"/>
    </row>
    <row r="308" spans="1:7" ht="30" customHeight="1" x14ac:dyDescent="0.25">
      <c r="A308" s="1"/>
      <c r="B308" s="1"/>
      <c r="C308" s="1"/>
      <c r="D308" s="1"/>
      <c r="E308" s="1"/>
      <c r="F308" s="1"/>
      <c r="G308" s="1"/>
    </row>
    <row r="309" spans="1:7" ht="30" customHeight="1" x14ac:dyDescent="0.25">
      <c r="A309" s="1"/>
      <c r="B309" s="1"/>
      <c r="C309" s="1"/>
      <c r="D309" s="1"/>
      <c r="E309" s="1"/>
      <c r="F309" s="1"/>
      <c r="G309" s="1"/>
    </row>
    <row r="310" spans="1:7" ht="30" customHeight="1" x14ac:dyDescent="0.25">
      <c r="A310" s="1"/>
      <c r="B310" s="1"/>
      <c r="C310" s="1"/>
      <c r="D310" s="1"/>
      <c r="E310" s="1"/>
      <c r="F310" s="1"/>
      <c r="G310" s="1"/>
    </row>
    <row r="311" spans="1:7" ht="30" customHeight="1" x14ac:dyDescent="0.25">
      <c r="A311" s="1"/>
      <c r="B311" s="1"/>
      <c r="C311" s="1"/>
      <c r="D311" s="1"/>
      <c r="E311" s="1"/>
      <c r="F311" s="1"/>
      <c r="G311" s="1"/>
    </row>
    <row r="312" spans="1:7" ht="30" customHeight="1" x14ac:dyDescent="0.25">
      <c r="A312" s="1"/>
      <c r="B312" s="1"/>
      <c r="C312" s="1"/>
      <c r="D312" s="1"/>
      <c r="E312" s="1"/>
      <c r="F312" s="1"/>
      <c r="G312" s="1"/>
    </row>
    <row r="313" spans="1:7" ht="30" customHeight="1" x14ac:dyDescent="0.25">
      <c r="A313" s="1"/>
      <c r="B313" s="1"/>
      <c r="C313" s="1"/>
      <c r="D313" s="1"/>
      <c r="E313" s="1"/>
      <c r="F313" s="1"/>
      <c r="G313" s="1"/>
    </row>
    <row r="314" spans="1:7" ht="30" customHeight="1" x14ac:dyDescent="0.25">
      <c r="A314" s="1"/>
      <c r="B314" s="1"/>
      <c r="C314" s="1"/>
      <c r="D314" s="1"/>
      <c r="E314" s="1"/>
      <c r="F314" s="1"/>
      <c r="G314" s="1"/>
    </row>
    <row r="315" spans="1:7" ht="30" customHeight="1" x14ac:dyDescent="0.25">
      <c r="A315" s="1"/>
      <c r="B315" s="1"/>
      <c r="C315" s="1"/>
      <c r="D315" s="1"/>
      <c r="E315" s="1"/>
      <c r="F315" s="1"/>
      <c r="G315" s="1"/>
    </row>
    <row r="316" spans="1:7" ht="30" customHeight="1" x14ac:dyDescent="0.25">
      <c r="A316" s="1"/>
      <c r="B316" s="1"/>
      <c r="C316" s="1"/>
      <c r="D316" s="1"/>
      <c r="E316" s="1"/>
      <c r="F316" s="1"/>
      <c r="G316" s="1"/>
    </row>
    <row r="317" spans="1:7" ht="30" customHeight="1" x14ac:dyDescent="0.25">
      <c r="A317" s="1"/>
      <c r="B317" s="1"/>
      <c r="C317" s="1"/>
      <c r="D317" s="1"/>
      <c r="E317" s="1"/>
      <c r="F317" s="1"/>
      <c r="G317" s="1"/>
    </row>
    <row r="318" spans="1:7" ht="30" customHeight="1" x14ac:dyDescent="0.25">
      <c r="A318" s="1"/>
      <c r="B318" s="1"/>
      <c r="C318" s="1"/>
      <c r="D318" s="1"/>
      <c r="E318" s="1"/>
      <c r="F318" s="1"/>
      <c r="G318" s="1"/>
    </row>
    <row r="319" spans="1:7" ht="30" customHeight="1" x14ac:dyDescent="0.25">
      <c r="A319" s="1"/>
      <c r="B319" s="1"/>
      <c r="C319" s="1"/>
      <c r="D319" s="1"/>
      <c r="E319" s="1"/>
      <c r="F319" s="1"/>
      <c r="G319" s="1"/>
    </row>
    <row r="320" spans="1:7" ht="30" customHeight="1" x14ac:dyDescent="0.25">
      <c r="A320" s="1"/>
      <c r="B320" s="1"/>
      <c r="C320" s="1"/>
      <c r="D320" s="1"/>
      <c r="E320" s="1"/>
      <c r="F320" s="1"/>
      <c r="G320" s="1"/>
    </row>
    <row r="321" spans="1:7" ht="30" customHeight="1" x14ac:dyDescent="0.25">
      <c r="A321" s="1"/>
      <c r="B321" s="1"/>
      <c r="C321" s="1"/>
      <c r="D321" s="1"/>
      <c r="E321" s="1"/>
      <c r="F321" s="1"/>
      <c r="G321" s="1"/>
    </row>
    <row r="322" spans="1:7" ht="30" customHeight="1" x14ac:dyDescent="0.25">
      <c r="A322" s="1"/>
      <c r="B322" s="1"/>
      <c r="C322" s="1"/>
      <c r="D322" s="1"/>
      <c r="E322" s="1"/>
      <c r="F322" s="1"/>
      <c r="G322" s="1"/>
    </row>
    <row r="323" spans="1:7" ht="30" customHeight="1" x14ac:dyDescent="0.25">
      <c r="A323" s="1"/>
      <c r="B323" s="1"/>
      <c r="C323" s="1"/>
      <c r="D323" s="1"/>
      <c r="E323" s="1"/>
      <c r="F323" s="1"/>
      <c r="G323" s="1"/>
    </row>
    <row r="324" spans="1:7" ht="30" customHeight="1" x14ac:dyDescent="0.25">
      <c r="A324" s="1"/>
      <c r="B324" s="1"/>
      <c r="C324" s="1"/>
      <c r="D324" s="1"/>
      <c r="E324" s="1"/>
      <c r="F324" s="1"/>
      <c r="G324" s="1"/>
    </row>
    <row r="325" spans="1:7" ht="30" customHeight="1" x14ac:dyDescent="0.25">
      <c r="A325" s="1"/>
      <c r="B325" s="1"/>
      <c r="C325" s="1"/>
      <c r="D325" s="1"/>
      <c r="E325" s="1"/>
      <c r="F325" s="1"/>
      <c r="G325" s="1"/>
    </row>
    <row r="326" spans="1:7" ht="30" customHeight="1" x14ac:dyDescent="0.25">
      <c r="A326" s="1"/>
      <c r="B326" s="1"/>
      <c r="C326" s="1"/>
      <c r="D326" s="1"/>
      <c r="E326" s="1"/>
      <c r="F326" s="1"/>
      <c r="G326" s="1"/>
    </row>
    <row r="327" spans="1:7" ht="30" customHeight="1" x14ac:dyDescent="0.25">
      <c r="A327" s="1"/>
      <c r="B327" s="1"/>
      <c r="C327" s="1"/>
      <c r="D327" s="1"/>
      <c r="E327" s="1"/>
      <c r="F327" s="1"/>
      <c r="G327" s="1"/>
    </row>
    <row r="328" spans="1:7" ht="30" customHeight="1" x14ac:dyDescent="0.25">
      <c r="A328" s="1"/>
      <c r="B328" s="1"/>
      <c r="C328" s="1"/>
      <c r="D328" s="1"/>
      <c r="E328" s="1"/>
      <c r="F328" s="1"/>
      <c r="G328" s="1"/>
    </row>
    <row r="329" spans="1:7" ht="30" customHeight="1" x14ac:dyDescent="0.25">
      <c r="A329" s="1"/>
      <c r="B329" s="1"/>
      <c r="C329" s="1"/>
      <c r="D329" s="1"/>
      <c r="E329" s="1"/>
      <c r="F329" s="1"/>
      <c r="G329" s="1"/>
    </row>
    <row r="330" spans="1:7" ht="30" customHeight="1" x14ac:dyDescent="0.25">
      <c r="A330" s="1"/>
      <c r="B330" s="1"/>
      <c r="C330" s="1"/>
      <c r="D330" s="1"/>
      <c r="E330" s="1"/>
      <c r="F330" s="1"/>
      <c r="G330" s="1"/>
    </row>
    <row r="331" spans="1:7" ht="30" customHeight="1" x14ac:dyDescent="0.25">
      <c r="A331" s="1"/>
      <c r="B331" s="1"/>
      <c r="C331" s="1"/>
      <c r="D331" s="1"/>
      <c r="E331" s="1"/>
      <c r="F331" s="1"/>
      <c r="G331" s="1"/>
    </row>
    <row r="332" spans="1:7" ht="30" customHeight="1" x14ac:dyDescent="0.25">
      <c r="A332" s="1"/>
      <c r="B332" s="1"/>
      <c r="C332" s="1"/>
      <c r="D332" s="1"/>
      <c r="E332" s="1"/>
      <c r="F332" s="1"/>
      <c r="G332" s="1"/>
    </row>
    <row r="333" spans="1:7" ht="30" customHeight="1" x14ac:dyDescent="0.25">
      <c r="A333" s="1"/>
      <c r="B333" s="1"/>
      <c r="C333" s="1"/>
      <c r="D333" s="1"/>
      <c r="E333" s="1"/>
      <c r="F333" s="1"/>
      <c r="G333" s="1"/>
    </row>
    <row r="334" spans="1:7" ht="30" customHeight="1" x14ac:dyDescent="0.25">
      <c r="A334" s="1"/>
      <c r="B334" s="1"/>
      <c r="C334" s="1"/>
      <c r="D334" s="1"/>
      <c r="E334" s="1"/>
      <c r="F334" s="1"/>
      <c r="G334" s="1"/>
    </row>
    <row r="335" spans="1:7" ht="30" customHeight="1" x14ac:dyDescent="0.25">
      <c r="A335" s="1"/>
      <c r="B335" s="1"/>
      <c r="C335" s="1"/>
      <c r="D335" s="1"/>
      <c r="E335" s="1"/>
      <c r="F335" s="1"/>
      <c r="G335" s="1"/>
    </row>
    <row r="336" spans="1:7" ht="30" customHeight="1" x14ac:dyDescent="0.25">
      <c r="A336" s="1"/>
      <c r="B336" s="1"/>
      <c r="C336" s="1"/>
      <c r="D336" s="1"/>
      <c r="E336" s="1"/>
      <c r="F336" s="1"/>
      <c r="G336" s="1"/>
    </row>
    <row r="337" spans="1:7" ht="30" customHeight="1" x14ac:dyDescent="0.25">
      <c r="A337" s="1"/>
      <c r="B337" s="1"/>
      <c r="C337" s="1"/>
      <c r="D337" s="1"/>
      <c r="E337" s="1"/>
      <c r="F337" s="1"/>
      <c r="G337" s="1"/>
    </row>
    <row r="338" spans="1:7" ht="30" customHeight="1" x14ac:dyDescent="0.25">
      <c r="A338" s="1"/>
      <c r="B338" s="1"/>
      <c r="C338" s="1"/>
      <c r="D338" s="1"/>
      <c r="E338" s="1"/>
      <c r="F338" s="1"/>
      <c r="G338" s="1"/>
    </row>
    <row r="339" spans="1:7" ht="30" customHeight="1" x14ac:dyDescent="0.25">
      <c r="A339" s="1"/>
      <c r="B339" s="1"/>
      <c r="C339" s="1"/>
      <c r="D339" s="1"/>
      <c r="E339" s="1"/>
      <c r="F339" s="1"/>
      <c r="G339" s="1"/>
    </row>
    <row r="340" spans="1:7" ht="30" customHeight="1" x14ac:dyDescent="0.25">
      <c r="A340" s="1"/>
      <c r="B340" s="1"/>
      <c r="C340" s="1"/>
      <c r="D340" s="1"/>
      <c r="E340" s="1"/>
      <c r="F340" s="1"/>
      <c r="G340" s="1"/>
    </row>
    <row r="341" spans="1:7" ht="30" customHeight="1" x14ac:dyDescent="0.25">
      <c r="A341" s="1"/>
      <c r="B341" s="1"/>
      <c r="C341" s="1"/>
      <c r="D341" s="1"/>
      <c r="E341" s="1"/>
      <c r="F341" s="1"/>
      <c r="G341" s="1"/>
    </row>
    <row r="342" spans="1:7" ht="30" customHeight="1" x14ac:dyDescent="0.25">
      <c r="A342" s="1"/>
      <c r="B342" s="1"/>
      <c r="C342" s="1"/>
      <c r="D342" s="1"/>
      <c r="E342" s="1"/>
      <c r="F342" s="1"/>
      <c r="G342" s="1"/>
    </row>
    <row r="343" spans="1:7" ht="30" customHeight="1" x14ac:dyDescent="0.25">
      <c r="A343" s="1"/>
      <c r="B343" s="1"/>
      <c r="C343" s="1"/>
      <c r="D343" s="1"/>
      <c r="E343" s="1"/>
      <c r="F343" s="1"/>
      <c r="G343" s="1"/>
    </row>
    <row r="344" spans="1:7" ht="30" customHeight="1" x14ac:dyDescent="0.25">
      <c r="A344" s="1"/>
      <c r="B344" s="1"/>
      <c r="C344" s="1"/>
      <c r="D344" s="1"/>
      <c r="E344" s="1"/>
      <c r="F344" s="1"/>
      <c r="G344" s="1"/>
    </row>
    <row r="345" spans="1:7" ht="30" customHeight="1" x14ac:dyDescent="0.25">
      <c r="A345" s="1"/>
      <c r="B345" s="1"/>
      <c r="C345" s="1"/>
      <c r="D345" s="1"/>
      <c r="E345" s="1"/>
      <c r="F345" s="1"/>
      <c r="G345" s="1"/>
    </row>
    <row r="346" spans="1:7" ht="30" customHeight="1" x14ac:dyDescent="0.25">
      <c r="A346" s="1"/>
      <c r="B346" s="1"/>
      <c r="C346" s="1"/>
      <c r="D346" s="1"/>
      <c r="E346" s="1"/>
      <c r="F346" s="1"/>
      <c r="G346" s="1"/>
    </row>
    <row r="347" spans="1:7" ht="30" customHeight="1" x14ac:dyDescent="0.25">
      <c r="A347" s="1"/>
      <c r="B347" s="1"/>
      <c r="C347" s="1"/>
      <c r="D347" s="1"/>
      <c r="E347" s="1"/>
      <c r="F347" s="1"/>
      <c r="G347" s="1"/>
    </row>
    <row r="348" spans="1:7" ht="30" customHeight="1" x14ac:dyDescent="0.25">
      <c r="A348" s="1"/>
      <c r="B348" s="1"/>
      <c r="C348" s="1"/>
      <c r="D348" s="1"/>
      <c r="E348" s="1"/>
      <c r="F348" s="1"/>
      <c r="G348" s="1"/>
    </row>
    <row r="349" spans="1:7" ht="30" customHeight="1" x14ac:dyDescent="0.25">
      <c r="A349" s="1"/>
      <c r="B349" s="1"/>
      <c r="C349" s="1"/>
      <c r="D349" s="1"/>
      <c r="E349" s="1"/>
      <c r="F349" s="1"/>
      <c r="G349" s="1"/>
    </row>
    <row r="350" spans="1:7" ht="30" customHeight="1" x14ac:dyDescent="0.25">
      <c r="A350" s="1"/>
      <c r="B350" s="1"/>
      <c r="C350" s="1"/>
      <c r="D350" s="1"/>
      <c r="E350" s="1"/>
      <c r="F350" s="1"/>
      <c r="G350" s="1"/>
    </row>
    <row r="351" spans="1:7" ht="30" customHeight="1" x14ac:dyDescent="0.25">
      <c r="A351" s="1"/>
      <c r="B351" s="1"/>
      <c r="C351" s="1"/>
      <c r="D351" s="1"/>
      <c r="E351" s="1"/>
      <c r="F351" s="1"/>
      <c r="G351" s="1"/>
    </row>
    <row r="352" spans="1:7" ht="30" customHeight="1" x14ac:dyDescent="0.25">
      <c r="A352" s="1"/>
      <c r="B352" s="1"/>
      <c r="C352" s="1"/>
      <c r="D352" s="1"/>
      <c r="E352" s="1"/>
      <c r="F352" s="1"/>
      <c r="G352" s="1"/>
    </row>
    <row r="353" spans="1:7" ht="30" customHeight="1" x14ac:dyDescent="0.25">
      <c r="A353" s="1"/>
      <c r="B353" s="1"/>
      <c r="C353" s="1"/>
      <c r="D353" s="1"/>
      <c r="E353" s="1"/>
      <c r="F353" s="1"/>
      <c r="G353" s="1"/>
    </row>
    <row r="354" spans="1:7" ht="30" customHeight="1" x14ac:dyDescent="0.25">
      <c r="A354" s="1"/>
      <c r="B354" s="1"/>
      <c r="C354" s="1"/>
      <c r="D354" s="1"/>
      <c r="E354" s="1"/>
      <c r="F354" s="1"/>
      <c r="G354" s="1"/>
    </row>
    <row r="355" spans="1:7" ht="30" customHeight="1" x14ac:dyDescent="0.25">
      <c r="A355" s="1"/>
      <c r="B355" s="1"/>
      <c r="C355" s="1"/>
      <c r="D355" s="1"/>
      <c r="E355" s="1"/>
      <c r="F355" s="1"/>
      <c r="G355" s="1"/>
    </row>
    <row r="356" spans="1:7" ht="30" customHeight="1" x14ac:dyDescent="0.25">
      <c r="A356" s="1"/>
      <c r="B356" s="1"/>
      <c r="C356" s="1"/>
      <c r="D356" s="1"/>
      <c r="E356" s="1"/>
      <c r="F356" s="1"/>
      <c r="G356" s="1"/>
    </row>
    <row r="357" spans="1:7" ht="30" customHeight="1" x14ac:dyDescent="0.25">
      <c r="A357" s="1"/>
      <c r="B357" s="1"/>
      <c r="C357" s="1"/>
      <c r="D357" s="1"/>
      <c r="E357" s="1"/>
      <c r="F357" s="1"/>
      <c r="G357" s="1"/>
    </row>
    <row r="358" spans="1:7" ht="30" customHeight="1" x14ac:dyDescent="0.25">
      <c r="A358" s="1"/>
      <c r="B358" s="1"/>
      <c r="C358" s="1"/>
      <c r="D358" s="1"/>
      <c r="E358" s="1"/>
      <c r="F358" s="1"/>
      <c r="G358" s="1"/>
    </row>
    <row r="359" spans="1:7" ht="30" customHeight="1" x14ac:dyDescent="0.25">
      <c r="A359" s="1"/>
      <c r="B359" s="1"/>
      <c r="C359" s="1"/>
      <c r="D359" s="1"/>
      <c r="E359" s="1"/>
      <c r="F359" s="1"/>
      <c r="G359" s="1"/>
    </row>
    <row r="360" spans="1:7" ht="30" customHeight="1" x14ac:dyDescent="0.25">
      <c r="A360" s="1"/>
      <c r="B360" s="1"/>
      <c r="C360" s="1"/>
      <c r="D360" s="1"/>
      <c r="E360" s="1"/>
      <c r="F360" s="1"/>
      <c r="G360" s="1"/>
    </row>
    <row r="361" spans="1:7" ht="30" customHeight="1" x14ac:dyDescent="0.25">
      <c r="A361" s="1"/>
      <c r="B361" s="1"/>
      <c r="C361" s="1"/>
      <c r="D361" s="1"/>
      <c r="E361" s="1"/>
      <c r="F361" s="1"/>
      <c r="G361" s="1"/>
    </row>
    <row r="362" spans="1:7" ht="30" customHeight="1" x14ac:dyDescent="0.25">
      <c r="A362" s="1"/>
      <c r="B362" s="1"/>
      <c r="C362" s="1"/>
      <c r="D362" s="1"/>
      <c r="E362" s="1"/>
      <c r="F362" s="1"/>
      <c r="G362" s="1"/>
    </row>
    <row r="363" spans="1:7" ht="30" customHeight="1" x14ac:dyDescent="0.25">
      <c r="A363" s="1"/>
      <c r="B363" s="1"/>
      <c r="C363" s="1"/>
      <c r="D363" s="1"/>
      <c r="E363" s="1"/>
      <c r="F363" s="1"/>
      <c r="G363" s="1"/>
    </row>
    <row r="364" spans="1:7" ht="30" customHeight="1" x14ac:dyDescent="0.25">
      <c r="A364" s="1"/>
      <c r="B364" s="1"/>
      <c r="C364" s="1"/>
      <c r="D364" s="1"/>
      <c r="E364" s="1"/>
      <c r="F364" s="1"/>
      <c r="G364" s="1"/>
    </row>
    <row r="365" spans="1:7" ht="30" customHeight="1" x14ac:dyDescent="0.25">
      <c r="A365" s="1"/>
      <c r="B365" s="1"/>
      <c r="C365" s="1"/>
      <c r="D365" s="1"/>
      <c r="E365" s="1"/>
      <c r="F365" s="1"/>
      <c r="G365" s="1"/>
    </row>
    <row r="366" spans="1:7" ht="30" customHeight="1" x14ac:dyDescent="0.25">
      <c r="A366" s="1"/>
      <c r="B366" s="1"/>
      <c r="C366" s="1"/>
      <c r="D366" s="1"/>
      <c r="E366" s="1"/>
      <c r="F366" s="1"/>
      <c r="G366" s="1"/>
    </row>
    <row r="367" spans="1:7" ht="30" customHeight="1" x14ac:dyDescent="0.25">
      <c r="A367" s="1"/>
      <c r="B367" s="1"/>
      <c r="C367" s="1"/>
      <c r="D367" s="1"/>
      <c r="E367" s="1"/>
      <c r="F367" s="1"/>
      <c r="G367" s="1"/>
    </row>
    <row r="368" spans="1:7" ht="30" customHeight="1" x14ac:dyDescent="0.25">
      <c r="A368" s="1"/>
      <c r="B368" s="1"/>
      <c r="C368" s="1"/>
      <c r="D368" s="1"/>
      <c r="E368" s="1"/>
      <c r="F368" s="1"/>
      <c r="G368" s="1"/>
    </row>
    <row r="369" spans="1:7" ht="30" customHeight="1" x14ac:dyDescent="0.25">
      <c r="A369" s="1"/>
      <c r="B369" s="1"/>
      <c r="C369" s="1"/>
      <c r="D369" s="1"/>
      <c r="E369" s="1"/>
      <c r="F369" s="1"/>
      <c r="G369" s="1"/>
    </row>
    <row r="370" spans="1:7" ht="30" customHeight="1" x14ac:dyDescent="0.25">
      <c r="A370" s="1"/>
      <c r="B370" s="1"/>
      <c r="C370" s="1"/>
      <c r="D370" s="1"/>
      <c r="E370" s="1"/>
      <c r="F370" s="1"/>
      <c r="G370" s="1"/>
    </row>
    <row r="371" spans="1:7" ht="30" customHeight="1" x14ac:dyDescent="0.25">
      <c r="A371" s="1"/>
      <c r="B371" s="1"/>
      <c r="C371" s="1"/>
      <c r="D371" s="1"/>
      <c r="E371" s="1"/>
      <c r="F371" s="1"/>
      <c r="G371" s="1"/>
    </row>
    <row r="372" spans="1:7" ht="30" customHeight="1" x14ac:dyDescent="0.25">
      <c r="A372" s="1"/>
      <c r="B372" s="1"/>
      <c r="C372" s="1"/>
      <c r="D372" s="1"/>
      <c r="E372" s="1"/>
      <c r="F372" s="1"/>
      <c r="G372" s="1"/>
    </row>
    <row r="373" spans="1:7" ht="30" customHeight="1" x14ac:dyDescent="0.25">
      <c r="A373" s="1"/>
      <c r="B373" s="1"/>
      <c r="C373" s="1"/>
      <c r="D373" s="1"/>
      <c r="E373" s="1"/>
      <c r="F373" s="1"/>
      <c r="G373" s="1"/>
    </row>
    <row r="374" spans="1:7" ht="30" customHeight="1" x14ac:dyDescent="0.25">
      <c r="A374" s="1"/>
      <c r="B374" s="1"/>
      <c r="C374" s="1"/>
      <c r="D374" s="1"/>
      <c r="E374" s="1"/>
      <c r="F374" s="1"/>
      <c r="G374" s="1"/>
    </row>
    <row r="375" spans="1:7" ht="30" customHeight="1" x14ac:dyDescent="0.25">
      <c r="A375" s="1"/>
      <c r="B375" s="1"/>
      <c r="C375" s="1"/>
      <c r="D375" s="1"/>
      <c r="E375" s="1"/>
      <c r="F375" s="1"/>
      <c r="G375" s="1"/>
    </row>
    <row r="376" spans="1:7" ht="30" customHeight="1" x14ac:dyDescent="0.25">
      <c r="A376" s="1"/>
      <c r="B376" s="1"/>
      <c r="C376" s="1"/>
      <c r="D376" s="1"/>
      <c r="E376" s="1"/>
      <c r="F376" s="1"/>
      <c r="G376" s="1"/>
    </row>
    <row r="377" spans="1:7" ht="30" customHeight="1" x14ac:dyDescent="0.25">
      <c r="A377" s="1"/>
      <c r="B377" s="1"/>
      <c r="C377" s="1"/>
      <c r="D377" s="1"/>
      <c r="E377" s="1"/>
      <c r="F377" s="1"/>
      <c r="G377" s="1"/>
    </row>
    <row r="378" spans="1:7" ht="30" customHeight="1" x14ac:dyDescent="0.25">
      <c r="A378" s="1"/>
      <c r="B378" s="1"/>
      <c r="C378" s="1"/>
      <c r="D378" s="1"/>
      <c r="E378" s="1"/>
      <c r="F378" s="1"/>
      <c r="G378" s="1"/>
    </row>
    <row r="379" spans="1:7" ht="30" customHeight="1" x14ac:dyDescent="0.25">
      <c r="A379" s="1"/>
      <c r="B379" s="1"/>
      <c r="C379" s="1"/>
      <c r="D379" s="1"/>
      <c r="E379" s="1"/>
      <c r="F379" s="1"/>
      <c r="G379" s="1"/>
    </row>
    <row r="380" spans="1:7" ht="30" customHeight="1" x14ac:dyDescent="0.25">
      <c r="A380" s="1"/>
      <c r="B380" s="1"/>
      <c r="C380" s="1"/>
      <c r="D380" s="1"/>
      <c r="E380" s="1"/>
      <c r="F380" s="1"/>
      <c r="G380" s="1"/>
    </row>
    <row r="381" spans="1:7" ht="30" customHeight="1" x14ac:dyDescent="0.25">
      <c r="A381" s="1"/>
      <c r="B381" s="1"/>
      <c r="C381" s="1"/>
      <c r="D381" s="1"/>
      <c r="E381" s="1"/>
      <c r="F381" s="1"/>
      <c r="G381" s="1"/>
    </row>
    <row r="382" spans="1:7" ht="30" customHeight="1" x14ac:dyDescent="0.25">
      <c r="A382" s="1"/>
      <c r="B382" s="1"/>
      <c r="C382" s="1"/>
      <c r="D382" s="1"/>
      <c r="E382" s="1"/>
      <c r="F382" s="1"/>
      <c r="G382" s="1"/>
    </row>
    <row r="383" spans="1:7" ht="30" customHeight="1" x14ac:dyDescent="0.25">
      <c r="A383" s="1"/>
      <c r="B383" s="1"/>
      <c r="C383" s="1"/>
      <c r="D383" s="1"/>
      <c r="E383" s="1"/>
      <c r="F383" s="1"/>
      <c r="G383" s="1"/>
    </row>
    <row r="384" spans="1:7" ht="30" customHeight="1" x14ac:dyDescent="0.25">
      <c r="A384" s="1"/>
      <c r="B384" s="1"/>
      <c r="C384" s="1"/>
      <c r="D384" s="1"/>
      <c r="E384" s="1"/>
      <c r="F384" s="1"/>
      <c r="G384" s="1"/>
    </row>
    <row r="385" spans="1:7" ht="30" customHeight="1" x14ac:dyDescent="0.25">
      <c r="A385" s="1"/>
      <c r="B385" s="1"/>
      <c r="C385" s="1"/>
      <c r="D385" s="1"/>
      <c r="E385" s="1"/>
      <c r="F385" s="1"/>
      <c r="G385" s="1"/>
    </row>
    <row r="386" spans="1:7" ht="30" customHeight="1" x14ac:dyDescent="0.25">
      <c r="A386" s="1"/>
      <c r="B386" s="1"/>
      <c r="C386" s="1"/>
      <c r="D386" s="1"/>
      <c r="E386" s="1"/>
      <c r="F386" s="1"/>
      <c r="G386" s="1"/>
    </row>
    <row r="387" spans="1:7" ht="30" customHeight="1" x14ac:dyDescent="0.25">
      <c r="A387" s="1"/>
      <c r="B387" s="1"/>
      <c r="C387" s="1"/>
      <c r="D387" s="1"/>
      <c r="E387" s="1"/>
      <c r="F387" s="1"/>
      <c r="G387" s="1"/>
    </row>
    <row r="388" spans="1:7" ht="30" customHeight="1" x14ac:dyDescent="0.25">
      <c r="A388" s="1"/>
      <c r="B388" s="1"/>
      <c r="C388" s="1"/>
      <c r="D388" s="1"/>
      <c r="E388" s="1"/>
      <c r="F388" s="1"/>
      <c r="G388" s="1"/>
    </row>
    <row r="389" spans="1:7" ht="30" customHeight="1" x14ac:dyDescent="0.25">
      <c r="A389" s="1"/>
      <c r="B389" s="1"/>
      <c r="C389" s="1"/>
      <c r="D389" s="1"/>
      <c r="E389" s="1"/>
      <c r="F389" s="1"/>
      <c r="G389" s="1"/>
    </row>
    <row r="390" spans="1:7" ht="30" customHeight="1" x14ac:dyDescent="0.25">
      <c r="A390" s="1"/>
      <c r="B390" s="1"/>
      <c r="C390" s="1"/>
      <c r="D390" s="1"/>
      <c r="E390" s="1"/>
      <c r="F390" s="1"/>
      <c r="G390" s="1"/>
    </row>
    <row r="391" spans="1:7" ht="30" customHeight="1" x14ac:dyDescent="0.25">
      <c r="A391" s="1"/>
      <c r="B391" s="1"/>
      <c r="C391" s="1"/>
      <c r="D391" s="1"/>
      <c r="E391" s="1"/>
      <c r="F391" s="1"/>
      <c r="G391" s="1"/>
    </row>
    <row r="392" spans="1:7" ht="30" customHeight="1" x14ac:dyDescent="0.25">
      <c r="A392" s="1"/>
      <c r="B392" s="1"/>
      <c r="C392" s="1"/>
      <c r="D392" s="1"/>
      <c r="E392" s="1"/>
      <c r="F392" s="1"/>
      <c r="G392" s="1"/>
    </row>
    <row r="393" spans="1:7" ht="30" customHeight="1" x14ac:dyDescent="0.25">
      <c r="A393" s="1"/>
      <c r="B393" s="1"/>
      <c r="C393" s="1"/>
      <c r="D393" s="1"/>
      <c r="E393" s="1"/>
      <c r="F393" s="1"/>
      <c r="G393" s="1"/>
    </row>
    <row r="394" spans="1:7" ht="30" customHeight="1" x14ac:dyDescent="0.25">
      <c r="A394" s="1"/>
      <c r="B394" s="1"/>
      <c r="C394" s="1"/>
      <c r="D394" s="1"/>
      <c r="E394" s="1"/>
      <c r="F394" s="1"/>
      <c r="G394" s="1"/>
    </row>
    <row r="395" spans="1:7" ht="30" customHeight="1" x14ac:dyDescent="0.25">
      <c r="A395" s="1"/>
      <c r="B395" s="1"/>
      <c r="C395" s="1"/>
      <c r="D395" s="1"/>
      <c r="E395" s="1"/>
      <c r="F395" s="1"/>
      <c r="G395" s="1"/>
    </row>
    <row r="396" spans="1:7" ht="30" customHeight="1" x14ac:dyDescent="0.25">
      <c r="A396" s="1"/>
      <c r="B396" s="1"/>
      <c r="C396" s="1"/>
      <c r="D396" s="1"/>
      <c r="E396" s="1"/>
      <c r="F396" s="1"/>
      <c r="G396" s="1"/>
    </row>
    <row r="397" spans="1:7" ht="30" customHeight="1" x14ac:dyDescent="0.25">
      <c r="A397" s="1"/>
      <c r="B397" s="1"/>
      <c r="C397" s="1"/>
      <c r="D397" s="1"/>
      <c r="E397" s="1"/>
      <c r="F397" s="1"/>
      <c r="G397" s="1"/>
    </row>
    <row r="398" spans="1:7" ht="30" customHeight="1" x14ac:dyDescent="0.25">
      <c r="A398" s="1"/>
      <c r="B398" s="1"/>
      <c r="C398" s="1"/>
      <c r="D398" s="1"/>
      <c r="E398" s="1"/>
      <c r="F398" s="1"/>
      <c r="G398" s="1"/>
    </row>
    <row r="399" spans="1:7" ht="30" customHeight="1" x14ac:dyDescent="0.25">
      <c r="A399" s="1"/>
      <c r="B399" s="1"/>
      <c r="C399" s="1"/>
      <c r="D399" s="1"/>
      <c r="E399" s="1"/>
      <c r="F399" s="1"/>
      <c r="G399" s="1"/>
    </row>
    <row r="400" spans="1:7" ht="30" customHeight="1" x14ac:dyDescent="0.25">
      <c r="A400" s="1"/>
      <c r="B400" s="1"/>
      <c r="C400" s="1"/>
      <c r="D400" s="1"/>
      <c r="E400" s="1"/>
      <c r="F400" s="1"/>
      <c r="G400" s="1"/>
    </row>
    <row r="401" spans="1:7" ht="30" customHeight="1" x14ac:dyDescent="0.25">
      <c r="A401" s="1"/>
      <c r="B401" s="1"/>
      <c r="C401" s="1"/>
      <c r="D401" s="1"/>
      <c r="E401" s="1"/>
      <c r="F401" s="1"/>
      <c r="G401" s="1"/>
    </row>
    <row r="402" spans="1:7" ht="30" customHeight="1" x14ac:dyDescent="0.25">
      <c r="A402" s="1"/>
      <c r="B402" s="1"/>
      <c r="C402" s="1"/>
      <c r="D402" s="1"/>
      <c r="E402" s="1"/>
      <c r="F402" s="1"/>
      <c r="G402" s="1"/>
    </row>
    <row r="403" spans="1:7" ht="30" customHeight="1" x14ac:dyDescent="0.25">
      <c r="A403" s="1"/>
      <c r="B403" s="1"/>
      <c r="C403" s="1"/>
      <c r="D403" s="1"/>
      <c r="E403" s="1"/>
      <c r="F403" s="1"/>
      <c r="G403" s="1"/>
    </row>
    <row r="404" spans="1:7" ht="30" customHeight="1" x14ac:dyDescent="0.25">
      <c r="A404" s="1"/>
      <c r="B404" s="1"/>
      <c r="C404" s="1"/>
      <c r="D404" s="1"/>
      <c r="E404" s="1"/>
      <c r="F404" s="1"/>
      <c r="G404" s="1"/>
    </row>
    <row r="405" spans="1:7" ht="30" customHeight="1" x14ac:dyDescent="0.25">
      <c r="A405" s="1"/>
      <c r="B405" s="1"/>
      <c r="C405" s="1"/>
      <c r="D405" s="1"/>
      <c r="E405" s="1"/>
      <c r="F405" s="1"/>
      <c r="G405" s="1"/>
    </row>
    <row r="406" spans="1:7" ht="30" customHeight="1" x14ac:dyDescent="0.25">
      <c r="A406" s="1"/>
      <c r="B406" s="1"/>
      <c r="C406" s="1"/>
      <c r="D406" s="1"/>
      <c r="E406" s="1"/>
      <c r="F406" s="1"/>
      <c r="G406" s="1"/>
    </row>
    <row r="407" spans="1:7" ht="30" customHeight="1" x14ac:dyDescent="0.25">
      <c r="A407" s="1"/>
      <c r="B407" s="1"/>
      <c r="C407" s="1"/>
      <c r="D407" s="1"/>
      <c r="E407" s="1"/>
      <c r="F407" s="1"/>
      <c r="G407" s="1"/>
    </row>
    <row r="408" spans="1:7" ht="30" customHeight="1" x14ac:dyDescent="0.25">
      <c r="A408" s="1"/>
      <c r="B408" s="1"/>
      <c r="C408" s="1"/>
      <c r="D408" s="1"/>
      <c r="E408" s="1"/>
      <c r="F408" s="1"/>
      <c r="G408" s="1"/>
    </row>
    <row r="409" spans="1:7" ht="30" customHeight="1" x14ac:dyDescent="0.25">
      <c r="A409" s="1"/>
      <c r="B409" s="1"/>
      <c r="C409" s="1"/>
      <c r="D409" s="1"/>
      <c r="E409" s="1"/>
      <c r="F409" s="1"/>
      <c r="G409" s="1"/>
    </row>
    <row r="410" spans="1:7" ht="30" customHeight="1" x14ac:dyDescent="0.25">
      <c r="A410" s="1"/>
      <c r="B410" s="1"/>
      <c r="C410" s="1"/>
      <c r="D410" s="1"/>
      <c r="E410" s="1"/>
      <c r="F410" s="1"/>
      <c r="G410" s="1"/>
    </row>
    <row r="411" spans="1:7" ht="30" customHeight="1" x14ac:dyDescent="0.25">
      <c r="A411" s="1"/>
      <c r="B411" s="1"/>
      <c r="C411" s="1"/>
      <c r="D411" s="1"/>
      <c r="E411" s="1"/>
      <c r="F411" s="1"/>
      <c r="G411" s="1"/>
    </row>
    <row r="412" spans="1:7" ht="30" customHeight="1" x14ac:dyDescent="0.25">
      <c r="A412" s="1"/>
      <c r="B412" s="1"/>
      <c r="C412" s="1"/>
      <c r="D412" s="1"/>
      <c r="E412" s="1"/>
      <c r="F412" s="1"/>
      <c r="G412" s="1"/>
    </row>
    <row r="413" spans="1:7" ht="30" customHeight="1" x14ac:dyDescent="0.25">
      <c r="A413" s="1"/>
      <c r="B413" s="1"/>
      <c r="C413" s="1"/>
      <c r="D413" s="1"/>
      <c r="E413" s="1"/>
      <c r="F413" s="1"/>
      <c r="G413" s="1"/>
    </row>
    <row r="414" spans="1:7" ht="30" customHeight="1" x14ac:dyDescent="0.25">
      <c r="A414" s="1"/>
      <c r="B414" s="1"/>
      <c r="C414" s="1"/>
      <c r="D414" s="1"/>
      <c r="E414" s="1"/>
      <c r="F414" s="1"/>
      <c r="G414" s="1"/>
    </row>
    <row r="415" spans="1:7" ht="30" customHeight="1" x14ac:dyDescent="0.25">
      <c r="A415" s="1"/>
      <c r="B415" s="1"/>
      <c r="C415" s="1"/>
      <c r="D415" s="1"/>
      <c r="E415" s="1"/>
      <c r="F415" s="1"/>
      <c r="G415" s="1"/>
    </row>
    <row r="416" spans="1:7" ht="30" customHeight="1" x14ac:dyDescent="0.25">
      <c r="A416" s="1"/>
      <c r="B416" s="1"/>
      <c r="C416" s="1"/>
      <c r="D416" s="1"/>
      <c r="E416" s="1"/>
      <c r="F416" s="1"/>
      <c r="G416" s="1"/>
    </row>
    <row r="417" spans="1:7" ht="30" customHeight="1" x14ac:dyDescent="0.25">
      <c r="A417" s="1"/>
      <c r="B417" s="1"/>
      <c r="C417" s="1"/>
      <c r="D417" s="1"/>
      <c r="E417" s="1"/>
      <c r="F417" s="1"/>
      <c r="G417" s="1"/>
    </row>
    <row r="418" spans="1:7" ht="30" customHeight="1" x14ac:dyDescent="0.25">
      <c r="A418" s="1"/>
      <c r="B418" s="1"/>
      <c r="C418" s="1"/>
      <c r="D418" s="1"/>
      <c r="E418" s="1"/>
      <c r="F418" s="1"/>
      <c r="G418" s="1"/>
    </row>
    <row r="419" spans="1:7" ht="30" customHeight="1" x14ac:dyDescent="0.25">
      <c r="A419" s="1"/>
      <c r="B419" s="1"/>
      <c r="C419" s="1"/>
      <c r="D419" s="1"/>
      <c r="E419" s="1"/>
      <c r="F419" s="1"/>
      <c r="G419" s="1"/>
    </row>
    <row r="420" spans="1:7" ht="30" customHeight="1" x14ac:dyDescent="0.25">
      <c r="A420" s="1"/>
      <c r="B420" s="1"/>
      <c r="C420" s="1"/>
      <c r="D420" s="1"/>
      <c r="E420" s="1"/>
      <c r="F420" s="1"/>
      <c r="G420" s="1"/>
    </row>
    <row r="421" spans="1:7" ht="30" customHeight="1" x14ac:dyDescent="0.25">
      <c r="A421" s="1"/>
      <c r="B421" s="1"/>
      <c r="C421" s="1"/>
      <c r="D421" s="1"/>
      <c r="E421" s="1"/>
      <c r="F421" s="1"/>
      <c r="G421" s="1"/>
    </row>
    <row r="422" spans="1:7" ht="30" customHeight="1" x14ac:dyDescent="0.25">
      <c r="A422" s="1"/>
      <c r="B422" s="1"/>
      <c r="C422" s="1"/>
      <c r="D422" s="1"/>
      <c r="E422" s="1"/>
      <c r="F422" s="1"/>
      <c r="G422" s="1"/>
    </row>
    <row r="423" spans="1:7" ht="30" customHeight="1" x14ac:dyDescent="0.25">
      <c r="A423" s="1"/>
      <c r="B423" s="1"/>
      <c r="C423" s="1"/>
      <c r="D423" s="1"/>
      <c r="E423" s="1"/>
      <c r="F423" s="1"/>
      <c r="G423" s="1"/>
    </row>
    <row r="424" spans="1:7" ht="30" customHeight="1" x14ac:dyDescent="0.25">
      <c r="A424" s="1"/>
      <c r="B424" s="1"/>
      <c r="C424" s="1"/>
      <c r="D424" s="1"/>
      <c r="E424" s="1"/>
      <c r="F424" s="1"/>
      <c r="G424" s="1"/>
    </row>
    <row r="425" spans="1:7" ht="30" customHeight="1" x14ac:dyDescent="0.25">
      <c r="A425" s="1"/>
      <c r="B425" s="1"/>
      <c r="C425" s="1"/>
      <c r="D425" s="1"/>
      <c r="E425" s="1"/>
      <c r="F425" s="1"/>
      <c r="G425" s="1"/>
    </row>
    <row r="426" spans="1:7" ht="30" customHeight="1" x14ac:dyDescent="0.25">
      <c r="A426" s="1"/>
      <c r="B426" s="1"/>
      <c r="C426" s="1"/>
      <c r="D426" s="1"/>
      <c r="E426" s="1"/>
      <c r="F426" s="1"/>
      <c r="G426" s="1"/>
    </row>
    <row r="427" spans="1:7" ht="30" customHeight="1" x14ac:dyDescent="0.25">
      <c r="A427" s="1"/>
      <c r="B427" s="1"/>
      <c r="C427" s="1"/>
      <c r="D427" s="1"/>
      <c r="E427" s="1"/>
      <c r="F427" s="1"/>
      <c r="G427" s="1"/>
    </row>
    <row r="428" spans="1:7" ht="30" customHeight="1" x14ac:dyDescent="0.25">
      <c r="A428" s="1"/>
      <c r="B428" s="1"/>
      <c r="C428" s="1"/>
      <c r="D428" s="1"/>
      <c r="E428" s="1"/>
      <c r="F428" s="1"/>
      <c r="G428" s="1"/>
    </row>
    <row r="429" spans="1:7" ht="30" customHeight="1" x14ac:dyDescent="0.25">
      <c r="A429" s="1"/>
      <c r="B429" s="1"/>
      <c r="C429" s="1"/>
      <c r="D429" s="1"/>
      <c r="E429" s="1"/>
      <c r="F429" s="1"/>
      <c r="G429" s="1"/>
    </row>
    <row r="430" spans="1:7" ht="30" customHeight="1" x14ac:dyDescent="0.25">
      <c r="A430" s="1"/>
      <c r="B430" s="1"/>
      <c r="C430" s="1"/>
      <c r="D430" s="1"/>
      <c r="E430" s="1"/>
      <c r="F430" s="1"/>
      <c r="G430" s="1"/>
    </row>
    <row r="431" spans="1:7" ht="30" customHeight="1" x14ac:dyDescent="0.25">
      <c r="A431" s="1"/>
      <c r="B431" s="1"/>
      <c r="C431" s="1"/>
      <c r="D431" s="1"/>
      <c r="E431" s="1"/>
      <c r="F431" s="1"/>
      <c r="G431" s="1"/>
    </row>
    <row r="432" spans="1:7" ht="30" customHeight="1" x14ac:dyDescent="0.25">
      <c r="A432" s="1"/>
      <c r="B432" s="1"/>
      <c r="C432" s="1"/>
      <c r="D432" s="1"/>
      <c r="E432" s="1"/>
      <c r="F432" s="1"/>
      <c r="G432" s="1"/>
    </row>
    <row r="433" spans="1:7" ht="30" customHeight="1" x14ac:dyDescent="0.25">
      <c r="A433" s="1"/>
      <c r="B433" s="1"/>
      <c r="C433" s="1"/>
      <c r="D433" s="1"/>
      <c r="E433" s="1"/>
      <c r="F433" s="1"/>
      <c r="G433" s="1"/>
    </row>
    <row r="434" spans="1:7" ht="30" customHeight="1" x14ac:dyDescent="0.25">
      <c r="A434" s="1"/>
      <c r="B434" s="1"/>
      <c r="C434" s="1"/>
      <c r="D434" s="1"/>
      <c r="E434" s="1"/>
      <c r="F434" s="1"/>
      <c r="G434" s="1"/>
    </row>
    <row r="435" spans="1:7" ht="30" customHeight="1" x14ac:dyDescent="0.25">
      <c r="A435" s="1"/>
      <c r="B435" s="1"/>
      <c r="C435" s="1"/>
      <c r="D435" s="1"/>
      <c r="E435" s="1"/>
      <c r="F435" s="1"/>
      <c r="G435" s="1"/>
    </row>
    <row r="436" spans="1:7" ht="30" customHeight="1" x14ac:dyDescent="0.25">
      <c r="A436" s="1"/>
      <c r="B436" s="1"/>
      <c r="C436" s="1"/>
      <c r="D436" s="1"/>
      <c r="E436" s="1"/>
      <c r="F436" s="1"/>
      <c r="G436" s="1"/>
    </row>
    <row r="437" spans="1:7" ht="30" customHeight="1" x14ac:dyDescent="0.25">
      <c r="A437" s="1"/>
      <c r="B437" s="1"/>
      <c r="C437" s="1"/>
      <c r="D437" s="1"/>
      <c r="E437" s="1"/>
      <c r="F437" s="1"/>
      <c r="G437" s="1"/>
    </row>
    <row r="438" spans="1:7" ht="30" customHeight="1" x14ac:dyDescent="0.25">
      <c r="A438" s="1"/>
      <c r="B438" s="1"/>
      <c r="C438" s="1"/>
      <c r="D438" s="1"/>
      <c r="E438" s="1"/>
      <c r="F438" s="1"/>
      <c r="G438" s="1"/>
    </row>
    <row r="439" spans="1:7" ht="30" customHeight="1" x14ac:dyDescent="0.25">
      <c r="A439" s="1"/>
      <c r="B439" s="1"/>
      <c r="C439" s="1"/>
      <c r="D439" s="1"/>
      <c r="E439" s="1"/>
      <c r="F439" s="1"/>
      <c r="G439" s="1"/>
    </row>
    <row r="440" spans="1:7" ht="30" customHeight="1" x14ac:dyDescent="0.25">
      <c r="A440" s="1"/>
      <c r="B440" s="1"/>
      <c r="C440" s="1"/>
      <c r="D440" s="1"/>
      <c r="E440" s="1"/>
      <c r="F440" s="1"/>
      <c r="G440" s="1"/>
    </row>
    <row r="441" spans="1:7" ht="30" customHeight="1" x14ac:dyDescent="0.25">
      <c r="A441" s="1"/>
      <c r="B441" s="1"/>
      <c r="C441" s="1"/>
      <c r="D441" s="1"/>
      <c r="E441" s="1"/>
      <c r="F441" s="1"/>
      <c r="G441" s="1"/>
    </row>
    <row r="442" spans="1:7" ht="30" customHeight="1" x14ac:dyDescent="0.25">
      <c r="A442" s="1"/>
      <c r="B442" s="1"/>
      <c r="C442" s="1"/>
      <c r="D442" s="1"/>
      <c r="E442" s="1"/>
      <c r="F442" s="1"/>
      <c r="G442" s="1"/>
    </row>
    <row r="443" spans="1:7" ht="30" customHeight="1" x14ac:dyDescent="0.25">
      <c r="A443" s="1"/>
      <c r="B443" s="1"/>
      <c r="C443" s="1"/>
      <c r="D443" s="1"/>
      <c r="E443" s="1"/>
      <c r="F443" s="1"/>
      <c r="G443" s="1"/>
    </row>
    <row r="444" spans="1:7" ht="30" customHeight="1" x14ac:dyDescent="0.25">
      <c r="A444" s="1"/>
      <c r="B444" s="1"/>
      <c r="C444" s="1"/>
      <c r="D444" s="1"/>
      <c r="E444" s="1"/>
      <c r="F444" s="1"/>
      <c r="G444" s="1"/>
    </row>
    <row r="445" spans="1:7" ht="30" customHeight="1" x14ac:dyDescent="0.25">
      <c r="A445" s="1"/>
      <c r="B445" s="1"/>
      <c r="C445" s="1"/>
      <c r="D445" s="1"/>
      <c r="E445" s="1"/>
      <c r="F445" s="1"/>
      <c r="G445" s="1"/>
    </row>
    <row r="446" spans="1:7" ht="30" customHeight="1" x14ac:dyDescent="0.25">
      <c r="A446" s="1"/>
      <c r="B446" s="1"/>
      <c r="C446" s="1"/>
      <c r="D446" s="1"/>
      <c r="E446" s="1"/>
      <c r="F446" s="1"/>
      <c r="G446" s="1"/>
    </row>
    <row r="447" spans="1:7" ht="30" customHeight="1" x14ac:dyDescent="0.25">
      <c r="A447" s="1"/>
      <c r="B447" s="1"/>
      <c r="C447" s="1"/>
      <c r="D447" s="1"/>
      <c r="E447" s="1"/>
      <c r="F447" s="1"/>
      <c r="G447" s="1"/>
    </row>
    <row r="448" spans="1:7" ht="30" customHeight="1" x14ac:dyDescent="0.25">
      <c r="A448" s="1"/>
      <c r="B448" s="1"/>
      <c r="C448" s="1"/>
      <c r="D448" s="1"/>
      <c r="E448" s="1"/>
      <c r="F448" s="1"/>
      <c r="G448" s="1"/>
    </row>
    <row r="449" spans="1:7" ht="30" customHeight="1" x14ac:dyDescent="0.25">
      <c r="A449" s="1"/>
      <c r="B449" s="1"/>
      <c r="C449" s="1"/>
      <c r="D449" s="1"/>
      <c r="E449" s="1"/>
      <c r="F449" s="1"/>
      <c r="G449" s="1"/>
    </row>
    <row r="450" spans="1:7" ht="30" customHeight="1" x14ac:dyDescent="0.25">
      <c r="A450" s="1"/>
      <c r="B450" s="1"/>
      <c r="C450" s="1"/>
      <c r="D450" s="1"/>
      <c r="E450" s="1"/>
      <c r="F450" s="1"/>
      <c r="G450" s="1"/>
    </row>
    <row r="451" spans="1:7" ht="30" customHeight="1" x14ac:dyDescent="0.25">
      <c r="A451" s="1"/>
      <c r="B451" s="1"/>
      <c r="C451" s="1"/>
      <c r="D451" s="1"/>
      <c r="E451" s="1"/>
      <c r="F451" s="1"/>
      <c r="G451" s="1"/>
    </row>
    <row r="452" spans="1:7" ht="30" customHeight="1" x14ac:dyDescent="0.25">
      <c r="A452" s="1"/>
      <c r="B452" s="1"/>
      <c r="C452" s="1"/>
      <c r="D452" s="1"/>
      <c r="E452" s="1"/>
      <c r="F452" s="1"/>
      <c r="G452" s="1"/>
    </row>
    <row r="453" spans="1:7" ht="30" customHeight="1" x14ac:dyDescent="0.25">
      <c r="A453" s="1"/>
      <c r="B453" s="1"/>
      <c r="C453" s="1"/>
      <c r="D453" s="1"/>
      <c r="E453" s="1"/>
      <c r="F453" s="1"/>
      <c r="G453" s="1"/>
    </row>
    <row r="454" spans="1:7" ht="30" customHeight="1" x14ac:dyDescent="0.25">
      <c r="A454" s="1"/>
      <c r="B454" s="1"/>
      <c r="C454" s="1"/>
      <c r="D454" s="1"/>
      <c r="E454" s="1"/>
      <c r="F454" s="1"/>
      <c r="G454" s="1"/>
    </row>
    <row r="455" spans="1:7" ht="30" customHeight="1" x14ac:dyDescent="0.25">
      <c r="A455" s="1"/>
      <c r="B455" s="1"/>
      <c r="C455" s="1"/>
      <c r="D455" s="1"/>
      <c r="E455" s="1"/>
      <c r="F455" s="1"/>
      <c r="G455" s="1"/>
    </row>
    <row r="456" spans="1:7" ht="30" customHeight="1" x14ac:dyDescent="0.25">
      <c r="A456" s="1"/>
      <c r="B456" s="1"/>
      <c r="C456" s="1"/>
      <c r="D456" s="1"/>
      <c r="E456" s="1"/>
      <c r="F456" s="1"/>
      <c r="G456" s="1"/>
    </row>
    <row r="457" spans="1:7" ht="30" customHeight="1" x14ac:dyDescent="0.25">
      <c r="A457" s="1"/>
      <c r="B457" s="1"/>
      <c r="C457" s="1"/>
      <c r="D457" s="1"/>
      <c r="E457" s="1"/>
      <c r="F457" s="1"/>
      <c r="G457" s="1"/>
    </row>
    <row r="458" spans="1:7" ht="30" customHeight="1" x14ac:dyDescent="0.25">
      <c r="A458" s="1"/>
      <c r="B458" s="1"/>
      <c r="C458" s="1"/>
      <c r="D458" s="1"/>
      <c r="E458" s="1"/>
      <c r="F458" s="1"/>
      <c r="G458" s="1"/>
    </row>
    <row r="459" spans="1:7" ht="30" customHeight="1" x14ac:dyDescent="0.25">
      <c r="A459" s="1"/>
      <c r="B459" s="1"/>
      <c r="C459" s="1"/>
      <c r="D459" s="1"/>
      <c r="E459" s="1"/>
      <c r="F459" s="1"/>
      <c r="G459" s="1"/>
    </row>
    <row r="460" spans="1:7" ht="30" customHeight="1" x14ac:dyDescent="0.25">
      <c r="A460" s="1"/>
      <c r="B460" s="1"/>
      <c r="C460" s="1"/>
      <c r="D460" s="1"/>
      <c r="E460" s="1"/>
      <c r="F460" s="1"/>
      <c r="G460" s="1"/>
    </row>
    <row r="461" spans="1:7" ht="30" customHeight="1" x14ac:dyDescent="0.25">
      <c r="A461" s="1"/>
      <c r="B461" s="1"/>
      <c r="C461" s="1"/>
      <c r="D461" s="1"/>
      <c r="E461" s="1"/>
      <c r="F461" s="1"/>
      <c r="G461" s="1"/>
    </row>
    <row r="462" spans="1:7" ht="30" customHeight="1" x14ac:dyDescent="0.25">
      <c r="A462" s="1"/>
      <c r="B462" s="1"/>
      <c r="C462" s="1"/>
      <c r="D462" s="1"/>
      <c r="E462" s="1"/>
      <c r="F462" s="1"/>
      <c r="G462" s="1"/>
    </row>
    <row r="463" spans="1:7" ht="30" customHeight="1" x14ac:dyDescent="0.25">
      <c r="A463" s="1"/>
      <c r="B463" s="1"/>
      <c r="C463" s="1"/>
      <c r="D463" s="1"/>
      <c r="E463" s="1"/>
      <c r="F463" s="1"/>
      <c r="G463" s="1"/>
    </row>
    <row r="464" spans="1:7" ht="30" customHeight="1" x14ac:dyDescent="0.25">
      <c r="A464" s="1"/>
      <c r="B464" s="1"/>
      <c r="C464" s="1"/>
      <c r="D464" s="1"/>
      <c r="E464" s="1"/>
      <c r="F464" s="1"/>
      <c r="G464" s="1"/>
    </row>
    <row r="465" spans="1:7" ht="30" customHeight="1" x14ac:dyDescent="0.25">
      <c r="A465" s="1"/>
      <c r="B465" s="1"/>
      <c r="C465" s="1"/>
      <c r="D465" s="1"/>
      <c r="E465" s="1"/>
      <c r="F465" s="1"/>
      <c r="G465" s="1"/>
    </row>
    <row r="466" spans="1:7" ht="30" customHeight="1" x14ac:dyDescent="0.25">
      <c r="A466" s="1"/>
      <c r="B466" s="1"/>
      <c r="C466" s="1"/>
      <c r="D466" s="1"/>
      <c r="E466" s="1"/>
      <c r="F466" s="1"/>
      <c r="G466" s="1"/>
    </row>
    <row r="467" spans="1:7" ht="30" customHeight="1" x14ac:dyDescent="0.25">
      <c r="A467" s="1"/>
      <c r="B467" s="1"/>
      <c r="C467" s="1"/>
      <c r="D467" s="1"/>
      <c r="E467" s="1"/>
      <c r="F467" s="1"/>
      <c r="G467" s="1"/>
    </row>
    <row r="468" spans="1:7" ht="30" customHeight="1" x14ac:dyDescent="0.25">
      <c r="A468" s="1"/>
      <c r="B468" s="1"/>
      <c r="C468" s="1"/>
      <c r="D468" s="1"/>
      <c r="E468" s="1"/>
      <c r="F468" s="1"/>
      <c r="G468" s="1"/>
    </row>
    <row r="469" spans="1:7" ht="30" customHeight="1" x14ac:dyDescent="0.25">
      <c r="A469" s="1"/>
      <c r="B469" s="1"/>
      <c r="C469" s="1"/>
      <c r="D469" s="1"/>
      <c r="E469" s="1"/>
      <c r="F469" s="1"/>
      <c r="G469" s="1"/>
    </row>
    <row r="470" spans="1:7" ht="30" customHeight="1" x14ac:dyDescent="0.25">
      <c r="A470" s="1"/>
      <c r="B470" s="1"/>
      <c r="C470" s="1"/>
      <c r="D470" s="1"/>
      <c r="E470" s="1"/>
      <c r="F470" s="1"/>
      <c r="G470" s="1"/>
    </row>
    <row r="471" spans="1:7" ht="30" customHeight="1" x14ac:dyDescent="0.25">
      <c r="A471" s="1"/>
      <c r="B471" s="1"/>
      <c r="C471" s="1"/>
      <c r="D471" s="1"/>
      <c r="E471" s="1"/>
      <c r="F471" s="1"/>
      <c r="G471" s="1"/>
    </row>
    <row r="472" spans="1:7" ht="30" customHeight="1" x14ac:dyDescent="0.25">
      <c r="A472" s="1"/>
      <c r="B472" s="1"/>
      <c r="C472" s="1"/>
      <c r="D472" s="1"/>
      <c r="E472" s="1"/>
      <c r="F472" s="1"/>
      <c r="G472" s="1"/>
    </row>
    <row r="473" spans="1:7" ht="30" customHeight="1" x14ac:dyDescent="0.25">
      <c r="A473" s="1"/>
      <c r="B473" s="1"/>
      <c r="C473" s="1"/>
      <c r="D473" s="1"/>
      <c r="E473" s="1"/>
      <c r="F473" s="1"/>
      <c r="G473" s="1"/>
    </row>
    <row r="474" spans="1:7" ht="30" customHeight="1" x14ac:dyDescent="0.25">
      <c r="A474" s="1"/>
      <c r="B474" s="1"/>
      <c r="C474" s="1"/>
      <c r="D474" s="1"/>
      <c r="E474" s="1"/>
      <c r="F474" s="1"/>
      <c r="G474" s="1"/>
    </row>
    <row r="475" spans="1:7" ht="30" customHeight="1" x14ac:dyDescent="0.25">
      <c r="A475" s="1"/>
      <c r="B475" s="1"/>
      <c r="C475" s="1"/>
      <c r="D475" s="1"/>
      <c r="E475" s="1"/>
      <c r="F475" s="1"/>
      <c r="G475" s="1"/>
    </row>
    <row r="476" spans="1:7" ht="30" customHeight="1" x14ac:dyDescent="0.25">
      <c r="A476" s="1"/>
      <c r="B476" s="1"/>
      <c r="C476" s="1"/>
      <c r="D476" s="1"/>
      <c r="E476" s="1"/>
      <c r="F476" s="1"/>
      <c r="G476" s="1"/>
    </row>
    <row r="477" spans="1:7" ht="30" customHeight="1" x14ac:dyDescent="0.25">
      <c r="A477" s="1"/>
      <c r="B477" s="1"/>
      <c r="C477" s="1"/>
      <c r="D477" s="1"/>
      <c r="E477" s="1"/>
      <c r="F477" s="1"/>
      <c r="G477" s="1"/>
    </row>
    <row r="478" spans="1:7" ht="30" customHeight="1" x14ac:dyDescent="0.25">
      <c r="A478" s="1"/>
      <c r="B478" s="1"/>
      <c r="C478" s="1"/>
      <c r="D478" s="1"/>
      <c r="E478" s="1"/>
      <c r="F478" s="1"/>
      <c r="G478" s="1"/>
    </row>
    <row r="479" spans="1:7" ht="30" customHeight="1" x14ac:dyDescent="0.25">
      <c r="A479" s="1"/>
      <c r="B479" s="1"/>
      <c r="C479" s="1"/>
      <c r="D479" s="1"/>
      <c r="E479" s="1"/>
      <c r="F479" s="1"/>
      <c r="G479" s="1"/>
    </row>
    <row r="480" spans="1:7" ht="30" customHeight="1" x14ac:dyDescent="0.25">
      <c r="A480" s="1"/>
      <c r="B480" s="1"/>
      <c r="C480" s="1"/>
      <c r="D480" s="1"/>
      <c r="E480" s="1"/>
      <c r="F480" s="1"/>
      <c r="G480" s="1"/>
    </row>
    <row r="481" spans="1:7" ht="30" customHeight="1" x14ac:dyDescent="0.25">
      <c r="A481" s="1"/>
      <c r="B481" s="1"/>
      <c r="C481" s="1"/>
      <c r="D481" s="1"/>
      <c r="E481" s="1"/>
      <c r="F481" s="1"/>
      <c r="G481" s="1"/>
    </row>
    <row r="482" spans="1:7" ht="30" customHeight="1" x14ac:dyDescent="0.25">
      <c r="A482" s="1"/>
      <c r="B482" s="1"/>
      <c r="C482" s="1"/>
      <c r="D482" s="1"/>
      <c r="E482" s="1"/>
      <c r="F482" s="1"/>
      <c r="G482" s="1"/>
    </row>
    <row r="483" spans="1:7" ht="30" customHeight="1" x14ac:dyDescent="0.25">
      <c r="A483" s="1"/>
      <c r="B483" s="1"/>
      <c r="C483" s="1"/>
      <c r="D483" s="1"/>
      <c r="E483" s="1"/>
      <c r="F483" s="1"/>
      <c r="G483" s="1"/>
    </row>
    <row r="484" spans="1:7" ht="30" customHeight="1" x14ac:dyDescent="0.25">
      <c r="A484" s="1"/>
      <c r="B484" s="1"/>
      <c r="C484" s="1"/>
      <c r="D484" s="1"/>
      <c r="E484" s="1"/>
      <c r="F484" s="1"/>
      <c r="G484" s="1"/>
    </row>
    <row r="485" spans="1:7" ht="30" customHeight="1" x14ac:dyDescent="0.25">
      <c r="A485" s="1"/>
      <c r="B485" s="1"/>
      <c r="C485" s="1"/>
      <c r="D485" s="1"/>
      <c r="E485" s="1"/>
      <c r="F485" s="1"/>
      <c r="G485" s="1"/>
    </row>
    <row r="486" spans="1:7" ht="30" customHeight="1" x14ac:dyDescent="0.25">
      <c r="A486" s="1"/>
      <c r="B486" s="1"/>
      <c r="C486" s="1"/>
      <c r="D486" s="1"/>
      <c r="E486" s="1"/>
      <c r="F486" s="1"/>
      <c r="G486" s="1"/>
    </row>
    <row r="487" spans="1:7" ht="30" customHeight="1" x14ac:dyDescent="0.25">
      <c r="A487" s="1"/>
      <c r="B487" s="1"/>
      <c r="C487" s="1"/>
      <c r="D487" s="1"/>
      <c r="E487" s="1"/>
      <c r="F487" s="1"/>
      <c r="G487" s="1"/>
    </row>
    <row r="488" spans="1:7" ht="30" customHeight="1" x14ac:dyDescent="0.25">
      <c r="A488" s="1"/>
      <c r="B488" s="1"/>
      <c r="C488" s="1"/>
      <c r="D488" s="1"/>
      <c r="E488" s="1"/>
      <c r="F488" s="1"/>
      <c r="G488" s="1"/>
    </row>
    <row r="489" spans="1:7" ht="30" customHeight="1" x14ac:dyDescent="0.25">
      <c r="A489" s="1"/>
      <c r="B489" s="1"/>
      <c r="C489" s="1"/>
      <c r="D489" s="1"/>
      <c r="E489" s="1"/>
      <c r="F489" s="1"/>
      <c r="G489" s="1"/>
    </row>
    <row r="490" spans="1:7" ht="30" customHeight="1" x14ac:dyDescent="0.25">
      <c r="A490" s="1"/>
      <c r="B490" s="1"/>
      <c r="C490" s="1"/>
      <c r="D490" s="1"/>
      <c r="E490" s="1"/>
      <c r="F490" s="1"/>
      <c r="G490" s="1"/>
    </row>
    <row r="491" spans="1:7" ht="30" customHeight="1" x14ac:dyDescent="0.25">
      <c r="A491" s="1"/>
      <c r="B491" s="1"/>
      <c r="C491" s="1"/>
      <c r="D491" s="1"/>
      <c r="E491" s="1"/>
      <c r="F491" s="1"/>
      <c r="G491" s="1"/>
    </row>
    <row r="492" spans="1:7" ht="30" customHeight="1" x14ac:dyDescent="0.25">
      <c r="A492" s="1"/>
      <c r="B492" s="1"/>
      <c r="C492" s="1"/>
      <c r="D492" s="1"/>
      <c r="E492" s="1"/>
      <c r="F492" s="1"/>
      <c r="G492" s="1"/>
    </row>
    <row r="493" spans="1:7" ht="30" customHeight="1" x14ac:dyDescent="0.25">
      <c r="A493" s="1"/>
      <c r="B493" s="1"/>
      <c r="C493" s="1"/>
      <c r="D493" s="1"/>
      <c r="E493" s="1"/>
      <c r="F493" s="1"/>
      <c r="G493" s="1"/>
    </row>
    <row r="494" spans="1:7" ht="30" customHeight="1" x14ac:dyDescent="0.25">
      <c r="A494" s="1"/>
      <c r="B494" s="1"/>
      <c r="C494" s="1"/>
      <c r="D494" s="1"/>
      <c r="E494" s="1"/>
      <c r="F494" s="1"/>
      <c r="G494" s="1"/>
    </row>
    <row r="495" spans="1:7" ht="30" customHeight="1" x14ac:dyDescent="0.25">
      <c r="A495" s="1"/>
      <c r="B495" s="1"/>
      <c r="C495" s="1"/>
      <c r="D495" s="1"/>
      <c r="E495" s="1"/>
      <c r="F495" s="1"/>
      <c r="G495" s="1"/>
    </row>
    <row r="496" spans="1:7" ht="30" customHeight="1" x14ac:dyDescent="0.25">
      <c r="A496" s="1"/>
      <c r="B496" s="1"/>
      <c r="C496" s="1"/>
      <c r="D496" s="1"/>
      <c r="E496" s="1"/>
      <c r="F496" s="1"/>
      <c r="G496" s="1"/>
    </row>
    <row r="497" spans="1:7" ht="30" customHeight="1" x14ac:dyDescent="0.25">
      <c r="A497" s="1"/>
      <c r="B497" s="1"/>
      <c r="C497" s="1"/>
      <c r="D497" s="1"/>
      <c r="E497" s="1"/>
      <c r="F497" s="1"/>
      <c r="G497" s="1"/>
    </row>
    <row r="498" spans="1:7" ht="30" customHeight="1" x14ac:dyDescent="0.25">
      <c r="A498" s="1"/>
      <c r="B498" s="1"/>
      <c r="C498" s="1"/>
      <c r="D498" s="1"/>
      <c r="E498" s="1"/>
      <c r="F498" s="1"/>
      <c r="G498" s="1"/>
    </row>
    <row r="499" spans="1:7" ht="30" customHeight="1" x14ac:dyDescent="0.25">
      <c r="A499" s="1"/>
      <c r="B499" s="1"/>
      <c r="C499" s="1"/>
      <c r="D499" s="1"/>
      <c r="E499" s="1"/>
      <c r="F499" s="1"/>
      <c r="G499" s="1"/>
    </row>
    <row r="500" spans="1:7" ht="30" customHeight="1" x14ac:dyDescent="0.25">
      <c r="A500" s="1"/>
      <c r="B500" s="1"/>
      <c r="C500" s="1"/>
      <c r="D500" s="1"/>
      <c r="E500" s="1"/>
      <c r="F500" s="1"/>
      <c r="G500" s="1"/>
    </row>
    <row r="501" spans="1:7" ht="30" customHeight="1" x14ac:dyDescent="0.25">
      <c r="A501" s="1"/>
      <c r="B501" s="1"/>
      <c r="C501" s="1"/>
      <c r="D501" s="1"/>
      <c r="E501" s="1"/>
      <c r="F501" s="1"/>
      <c r="G501" s="1"/>
    </row>
    <row r="502" spans="1:7" ht="30" customHeight="1" x14ac:dyDescent="0.25">
      <c r="A502" s="1"/>
      <c r="B502" s="1"/>
      <c r="C502" s="1"/>
      <c r="D502" s="1"/>
      <c r="E502" s="1"/>
      <c r="F502" s="1"/>
      <c r="G502" s="1"/>
    </row>
    <row r="503" spans="1:7" ht="30" customHeight="1" x14ac:dyDescent="0.25">
      <c r="A503" s="1"/>
      <c r="B503" s="1"/>
      <c r="C503" s="1"/>
      <c r="D503" s="1"/>
      <c r="E503" s="1"/>
      <c r="F503" s="1"/>
      <c r="G503" s="1"/>
    </row>
    <row r="504" spans="1:7" ht="30" customHeight="1" x14ac:dyDescent="0.25">
      <c r="A504" s="1"/>
      <c r="B504" s="1"/>
      <c r="C504" s="1"/>
      <c r="D504" s="1"/>
      <c r="E504" s="1"/>
      <c r="F504" s="1"/>
      <c r="G504" s="1"/>
    </row>
    <row r="505" spans="1:7" ht="30" customHeight="1" x14ac:dyDescent="0.25">
      <c r="A505" s="1"/>
      <c r="B505" s="1"/>
      <c r="C505" s="1"/>
      <c r="D505" s="1"/>
      <c r="E505" s="1"/>
      <c r="F505" s="1"/>
      <c r="G505" s="1"/>
    </row>
    <row r="506" spans="1:7" ht="30" customHeight="1" x14ac:dyDescent="0.25">
      <c r="A506" s="1"/>
      <c r="B506" s="1"/>
      <c r="C506" s="1"/>
      <c r="D506" s="1"/>
      <c r="E506" s="1"/>
      <c r="F506" s="1"/>
      <c r="G506" s="1"/>
    </row>
    <row r="507" spans="1:7" ht="30" customHeight="1" x14ac:dyDescent="0.25">
      <c r="A507" s="1"/>
      <c r="B507" s="1"/>
      <c r="C507" s="1"/>
      <c r="D507" s="1"/>
      <c r="E507" s="1"/>
      <c r="F507" s="1"/>
      <c r="G507" s="1"/>
    </row>
    <row r="508" spans="1:7" ht="30" customHeight="1" x14ac:dyDescent="0.25">
      <c r="A508" s="1"/>
      <c r="B508" s="1"/>
      <c r="C508" s="1"/>
      <c r="D508" s="1"/>
      <c r="E508" s="1"/>
      <c r="F508" s="1"/>
      <c r="G508" s="1"/>
    </row>
    <row r="509" spans="1:7" ht="30" customHeight="1" x14ac:dyDescent="0.25">
      <c r="A509" s="1"/>
      <c r="B509" s="1"/>
      <c r="C509" s="1"/>
      <c r="D509" s="1"/>
      <c r="E509" s="1"/>
      <c r="F509" s="1"/>
      <c r="G509" s="1"/>
    </row>
    <row r="510" spans="1:7" ht="30" customHeight="1" x14ac:dyDescent="0.25">
      <c r="A510" s="1"/>
      <c r="B510" s="1"/>
      <c r="C510" s="1"/>
      <c r="D510" s="1"/>
      <c r="E510" s="1"/>
      <c r="F510" s="1"/>
      <c r="G510" s="1"/>
    </row>
    <row r="511" spans="1:7" ht="30" customHeight="1" x14ac:dyDescent="0.25">
      <c r="A511" s="1"/>
      <c r="B511" s="1"/>
      <c r="C511" s="1"/>
      <c r="D511" s="1"/>
      <c r="E511" s="1"/>
      <c r="F511" s="1"/>
      <c r="G511" s="1"/>
    </row>
    <row r="512" spans="1:7" ht="30" customHeight="1" x14ac:dyDescent="0.25">
      <c r="A512" s="1"/>
      <c r="B512" s="1"/>
      <c r="C512" s="1"/>
      <c r="D512" s="1"/>
      <c r="E512" s="1"/>
      <c r="F512" s="1"/>
      <c r="G512" s="1"/>
    </row>
    <row r="513" spans="1:7" ht="30" customHeight="1" x14ac:dyDescent="0.25">
      <c r="A513" s="1"/>
      <c r="B513" s="1"/>
      <c r="C513" s="1"/>
      <c r="D513" s="1"/>
      <c r="E513" s="1"/>
      <c r="F513" s="1"/>
      <c r="G513" s="1"/>
    </row>
    <row r="514" spans="1:7" ht="30" customHeight="1" x14ac:dyDescent="0.25">
      <c r="A514" s="1"/>
      <c r="B514" s="1"/>
      <c r="C514" s="1"/>
      <c r="D514" s="1"/>
      <c r="E514" s="1"/>
      <c r="F514" s="1"/>
      <c r="G514" s="1"/>
    </row>
    <row r="515" spans="1:7" ht="30" customHeight="1" x14ac:dyDescent="0.25">
      <c r="A515" s="1"/>
      <c r="B515" s="1"/>
      <c r="C515" s="1"/>
      <c r="D515" s="1"/>
      <c r="E515" s="1"/>
      <c r="F515" s="1"/>
      <c r="G515" s="1"/>
    </row>
    <row r="516" spans="1:7" ht="30" customHeight="1" x14ac:dyDescent="0.25">
      <c r="A516" s="1"/>
      <c r="B516" s="1"/>
      <c r="C516" s="1"/>
      <c r="D516" s="1"/>
      <c r="E516" s="1"/>
      <c r="F516" s="1"/>
      <c r="G516" s="1"/>
    </row>
    <row r="517" spans="1:7" ht="30" customHeight="1" x14ac:dyDescent="0.25">
      <c r="A517" s="1"/>
      <c r="B517" s="1"/>
      <c r="C517" s="1"/>
      <c r="D517" s="1"/>
      <c r="E517" s="1"/>
      <c r="F517" s="1"/>
      <c r="G517" s="1"/>
    </row>
    <row r="518" spans="1:7" ht="30" customHeight="1" x14ac:dyDescent="0.25">
      <c r="A518" s="1"/>
      <c r="B518" s="1"/>
      <c r="C518" s="1"/>
      <c r="D518" s="1"/>
      <c r="E518" s="1"/>
      <c r="F518" s="1"/>
      <c r="G518" s="1"/>
    </row>
    <row r="519" spans="1:7" ht="30" customHeight="1" x14ac:dyDescent="0.25">
      <c r="A519" s="1"/>
      <c r="B519" s="1"/>
      <c r="C519" s="1"/>
      <c r="D519" s="1"/>
      <c r="E519" s="1"/>
      <c r="F519" s="1"/>
      <c r="G519" s="1"/>
    </row>
    <row r="520" spans="1:7" ht="30" customHeight="1" x14ac:dyDescent="0.25">
      <c r="A520" s="1"/>
      <c r="B520" s="1"/>
      <c r="C520" s="1"/>
      <c r="D520" s="1"/>
      <c r="E520" s="1"/>
      <c r="F520" s="1"/>
      <c r="G520" s="1"/>
    </row>
    <row r="521" spans="1:7" ht="30" customHeight="1" x14ac:dyDescent="0.25">
      <c r="A521" s="1"/>
      <c r="B521" s="1"/>
      <c r="C521" s="1"/>
      <c r="D521" s="1"/>
      <c r="E521" s="1"/>
      <c r="F521" s="1"/>
      <c r="G521" s="1"/>
    </row>
    <row r="522" spans="1:7" ht="30" customHeight="1" x14ac:dyDescent="0.25">
      <c r="A522" s="1"/>
      <c r="B522" s="1"/>
      <c r="C522" s="1"/>
      <c r="D522" s="1"/>
      <c r="E522" s="1"/>
      <c r="F522" s="1"/>
      <c r="G522" s="1"/>
    </row>
    <row r="523" spans="1:7" ht="30" customHeight="1" x14ac:dyDescent="0.25">
      <c r="A523" s="1"/>
      <c r="B523" s="1"/>
      <c r="C523" s="1"/>
      <c r="D523" s="1"/>
      <c r="E523" s="1"/>
      <c r="F523" s="1"/>
      <c r="G523" s="1"/>
    </row>
    <row r="524" spans="1:7" ht="30" customHeight="1" x14ac:dyDescent="0.25">
      <c r="A524" s="1"/>
      <c r="B524" s="1"/>
      <c r="C524" s="1"/>
      <c r="D524" s="1"/>
      <c r="E524" s="1"/>
      <c r="F524" s="1"/>
      <c r="G524" s="1"/>
    </row>
    <row r="525" spans="1:7" ht="30" customHeight="1" x14ac:dyDescent="0.25">
      <c r="A525" s="1"/>
      <c r="B525" s="1"/>
      <c r="C525" s="1"/>
      <c r="D525" s="1"/>
      <c r="E525" s="1"/>
      <c r="F525" s="1"/>
      <c r="G525" s="1"/>
    </row>
    <row r="526" spans="1:7" ht="30" customHeight="1" x14ac:dyDescent="0.25">
      <c r="A526" s="1"/>
      <c r="B526" s="1"/>
      <c r="C526" s="1"/>
      <c r="D526" s="1"/>
      <c r="E526" s="1"/>
      <c r="F526" s="1"/>
      <c r="G526" s="1"/>
    </row>
    <row r="527" spans="1:7" ht="30" customHeight="1" x14ac:dyDescent="0.25">
      <c r="A527" s="1"/>
      <c r="B527" s="1"/>
      <c r="C527" s="1"/>
      <c r="D527" s="1"/>
      <c r="E527" s="1"/>
      <c r="F527" s="1"/>
      <c r="G527" s="1"/>
    </row>
    <row r="528" spans="1:7" ht="30" customHeight="1" x14ac:dyDescent="0.25">
      <c r="A528" s="1"/>
      <c r="B528" s="1"/>
      <c r="C528" s="1"/>
      <c r="D528" s="1"/>
      <c r="E528" s="1"/>
      <c r="F528" s="1"/>
      <c r="G528" s="1"/>
    </row>
    <row r="529" spans="1:7" ht="30" customHeight="1" x14ac:dyDescent="0.25">
      <c r="A529" s="1"/>
      <c r="B529" s="1"/>
      <c r="C529" s="1"/>
      <c r="D529" s="1"/>
      <c r="E529" s="1"/>
      <c r="F529" s="1"/>
      <c r="G529" s="1"/>
    </row>
    <row r="530" spans="1:7" ht="30" customHeight="1" x14ac:dyDescent="0.25">
      <c r="A530" s="1"/>
      <c r="B530" s="1"/>
      <c r="C530" s="1"/>
      <c r="D530" s="1"/>
      <c r="E530" s="1"/>
      <c r="F530" s="1"/>
      <c r="G530" s="1"/>
    </row>
    <row r="531" spans="1:7" ht="30" customHeight="1" x14ac:dyDescent="0.25">
      <c r="A531" s="1"/>
      <c r="B531" s="1"/>
      <c r="C531" s="1"/>
      <c r="D531" s="1"/>
      <c r="E531" s="1"/>
      <c r="F531" s="1"/>
      <c r="G531" s="1"/>
    </row>
    <row r="532" spans="1:7" ht="30" customHeight="1" x14ac:dyDescent="0.25">
      <c r="A532" s="1"/>
      <c r="B532" s="1"/>
      <c r="C532" s="1"/>
      <c r="D532" s="1"/>
      <c r="E532" s="1"/>
      <c r="F532" s="1"/>
      <c r="G532" s="1"/>
    </row>
    <row r="533" spans="1:7" ht="30" customHeight="1" x14ac:dyDescent="0.25">
      <c r="A533" s="1"/>
      <c r="B533" s="1"/>
      <c r="C533" s="1"/>
      <c r="D533" s="1"/>
      <c r="E533" s="1"/>
      <c r="F533" s="1"/>
      <c r="G533" s="1"/>
    </row>
    <row r="534" spans="1:7" ht="30" customHeight="1" x14ac:dyDescent="0.25">
      <c r="A534" s="1"/>
      <c r="B534" s="1"/>
      <c r="C534" s="1"/>
      <c r="D534" s="1"/>
      <c r="E534" s="1"/>
      <c r="F534" s="1"/>
      <c r="G534" s="1"/>
    </row>
    <row r="535" spans="1:7" ht="30" customHeight="1" x14ac:dyDescent="0.25">
      <c r="A535" s="1"/>
      <c r="B535" s="1"/>
      <c r="C535" s="1"/>
      <c r="D535" s="1"/>
      <c r="E535" s="1"/>
      <c r="F535" s="1"/>
      <c r="G535" s="1"/>
    </row>
    <row r="536" spans="1:7" ht="30" customHeight="1" x14ac:dyDescent="0.25">
      <c r="A536" s="1"/>
      <c r="B536" s="1"/>
      <c r="C536" s="1"/>
      <c r="D536" s="1"/>
      <c r="E536" s="1"/>
      <c r="F536" s="1"/>
      <c r="G536" s="1"/>
    </row>
    <row r="537" spans="1:7" ht="30" customHeight="1" x14ac:dyDescent="0.25">
      <c r="A537" s="1"/>
      <c r="B537" s="1"/>
      <c r="C537" s="1"/>
      <c r="D537" s="1"/>
      <c r="E537" s="1"/>
      <c r="F537" s="1"/>
      <c r="G537" s="1"/>
    </row>
    <row r="538" spans="1:7" ht="30" customHeight="1" x14ac:dyDescent="0.25">
      <c r="A538" s="1"/>
      <c r="B538" s="1"/>
      <c r="C538" s="1"/>
      <c r="D538" s="1"/>
      <c r="E538" s="1"/>
      <c r="F538" s="1"/>
      <c r="G538" s="1"/>
    </row>
    <row r="539" spans="1:7" ht="30" customHeight="1" x14ac:dyDescent="0.25">
      <c r="A539" s="1"/>
      <c r="B539" s="1"/>
      <c r="C539" s="1"/>
      <c r="D539" s="1"/>
      <c r="E539" s="1"/>
      <c r="F539" s="1"/>
      <c r="G539" s="1"/>
    </row>
    <row r="540" spans="1:7" ht="30" customHeight="1" x14ac:dyDescent="0.25">
      <c r="A540" s="1"/>
      <c r="B540" s="1"/>
      <c r="C540" s="1"/>
      <c r="D540" s="1"/>
      <c r="E540" s="1"/>
      <c r="F540" s="1"/>
      <c r="G540" s="1"/>
    </row>
    <row r="541" spans="1:7" ht="30" customHeight="1" x14ac:dyDescent="0.25">
      <c r="A541" s="1"/>
      <c r="B541" s="1"/>
      <c r="C541" s="1"/>
      <c r="D541" s="1"/>
      <c r="E541" s="1"/>
      <c r="F541" s="1"/>
      <c r="G541" s="1"/>
    </row>
    <row r="542" spans="1:7" ht="30" customHeight="1" x14ac:dyDescent="0.25">
      <c r="A542" s="1"/>
      <c r="B542" s="1"/>
      <c r="C542" s="1"/>
      <c r="D542" s="1"/>
      <c r="E542" s="1"/>
      <c r="F542" s="1"/>
      <c r="G542" s="1"/>
    </row>
    <row r="543" spans="1:7" ht="30" customHeight="1" x14ac:dyDescent="0.25">
      <c r="A543" s="1"/>
      <c r="B543" s="1"/>
      <c r="C543" s="1"/>
      <c r="D543" s="1"/>
      <c r="E543" s="1"/>
      <c r="F543" s="1"/>
      <c r="G543" s="1"/>
    </row>
    <row r="544" spans="1:7" ht="30" customHeight="1" x14ac:dyDescent="0.25">
      <c r="A544" s="1"/>
      <c r="B544" s="1"/>
      <c r="C544" s="1"/>
      <c r="D544" s="1"/>
      <c r="E544" s="1"/>
      <c r="F544" s="1"/>
      <c r="G544" s="1"/>
    </row>
    <row r="545" spans="1:7" ht="30" customHeight="1" x14ac:dyDescent="0.25">
      <c r="A545" s="1"/>
      <c r="B545" s="1"/>
      <c r="C545" s="1"/>
      <c r="D545" s="1"/>
      <c r="E545" s="1"/>
      <c r="F545" s="1"/>
      <c r="G545" s="1"/>
    </row>
    <row r="546" spans="1:7" ht="30" customHeight="1" x14ac:dyDescent="0.25">
      <c r="A546" s="1"/>
      <c r="B546" s="1"/>
      <c r="C546" s="1"/>
      <c r="D546" s="1"/>
      <c r="E546" s="1"/>
      <c r="F546" s="1"/>
      <c r="G546" s="1"/>
    </row>
    <row r="547" spans="1:7" ht="30" customHeight="1" x14ac:dyDescent="0.25">
      <c r="A547" s="1"/>
      <c r="B547" s="1"/>
      <c r="C547" s="1"/>
      <c r="D547" s="1"/>
      <c r="E547" s="1"/>
      <c r="F547" s="1"/>
      <c r="G547" s="1"/>
    </row>
    <row r="548" spans="1:7" ht="30" customHeight="1" x14ac:dyDescent="0.25">
      <c r="A548" s="1"/>
      <c r="B548" s="1"/>
      <c r="C548" s="1"/>
      <c r="D548" s="1"/>
      <c r="E548" s="1"/>
      <c r="F548" s="1"/>
      <c r="G548" s="1"/>
    </row>
    <row r="549" spans="1:7" ht="30" customHeight="1" x14ac:dyDescent="0.25">
      <c r="A549" s="1"/>
      <c r="B549" s="1"/>
      <c r="C549" s="1"/>
      <c r="D549" s="1"/>
      <c r="E549" s="1"/>
      <c r="F549" s="1"/>
      <c r="G549" s="1"/>
    </row>
    <row r="550" spans="1:7" ht="30" customHeight="1" x14ac:dyDescent="0.25">
      <c r="A550" s="1"/>
      <c r="B550" s="1"/>
      <c r="C550" s="1"/>
      <c r="D550" s="1"/>
      <c r="E550" s="1"/>
      <c r="F550" s="1"/>
      <c r="G550" s="1"/>
    </row>
    <row r="551" spans="1:7" ht="30" customHeight="1" x14ac:dyDescent="0.25">
      <c r="A551" s="1"/>
      <c r="B551" s="1"/>
      <c r="C551" s="1"/>
      <c r="D551" s="1"/>
      <c r="E551" s="1"/>
      <c r="F551" s="1"/>
      <c r="G551" s="1"/>
    </row>
    <row r="552" spans="1:7" ht="30" customHeight="1" x14ac:dyDescent="0.25">
      <c r="A552" s="1"/>
      <c r="B552" s="1"/>
      <c r="C552" s="1"/>
      <c r="D552" s="1"/>
      <c r="E552" s="1"/>
      <c r="F552" s="1"/>
      <c r="G552" s="1"/>
    </row>
    <row r="553" spans="1:7" ht="30" customHeight="1" x14ac:dyDescent="0.25">
      <c r="A553" s="1"/>
      <c r="B553" s="1"/>
      <c r="C553" s="1"/>
      <c r="D553" s="1"/>
      <c r="E553" s="1"/>
      <c r="F553" s="1"/>
      <c r="G553" s="1"/>
    </row>
    <row r="554" spans="1:7" ht="30" customHeight="1" x14ac:dyDescent="0.25">
      <c r="A554" s="1"/>
      <c r="B554" s="1"/>
      <c r="C554" s="1"/>
      <c r="D554" s="1"/>
      <c r="E554" s="1"/>
      <c r="F554" s="1"/>
      <c r="G554" s="1"/>
    </row>
    <row r="555" spans="1:7" ht="30" customHeight="1" x14ac:dyDescent="0.25">
      <c r="A555" s="1"/>
      <c r="B555" s="1"/>
      <c r="C555" s="1"/>
      <c r="D555" s="1"/>
      <c r="E555" s="1"/>
      <c r="F555" s="1"/>
      <c r="G555" s="1"/>
    </row>
    <row r="556" spans="1:7" ht="30" customHeight="1" x14ac:dyDescent="0.25">
      <c r="A556" s="1"/>
      <c r="B556" s="1"/>
      <c r="C556" s="1"/>
      <c r="D556" s="1"/>
      <c r="E556" s="1"/>
      <c r="F556" s="1"/>
      <c r="G556" s="1"/>
    </row>
    <row r="557" spans="1:7" ht="30" customHeight="1" x14ac:dyDescent="0.25">
      <c r="A557" s="1"/>
      <c r="B557" s="1"/>
      <c r="C557" s="1"/>
      <c r="D557" s="1"/>
      <c r="E557" s="1"/>
      <c r="F557" s="1"/>
      <c r="G557" s="1"/>
    </row>
    <row r="558" spans="1:7" ht="30" customHeight="1" x14ac:dyDescent="0.25">
      <c r="A558" s="1"/>
      <c r="B558" s="1"/>
      <c r="C558" s="1"/>
      <c r="D558" s="1"/>
      <c r="E558" s="1"/>
      <c r="F558" s="1"/>
      <c r="G558" s="1"/>
    </row>
    <row r="559" spans="1:7" ht="30" customHeight="1" x14ac:dyDescent="0.25">
      <c r="A559" s="1"/>
      <c r="B559" s="1"/>
      <c r="C559" s="1"/>
      <c r="D559" s="1"/>
      <c r="E559" s="1"/>
      <c r="F559" s="1"/>
      <c r="G559" s="1"/>
    </row>
    <row r="560" spans="1:7" ht="30" customHeight="1" x14ac:dyDescent="0.25">
      <c r="A560" s="1"/>
      <c r="B560" s="1"/>
      <c r="C560" s="1"/>
      <c r="D560" s="1"/>
      <c r="E560" s="1"/>
      <c r="F560" s="1"/>
      <c r="G560" s="1"/>
    </row>
    <row r="561" spans="1:7" ht="30" customHeight="1" x14ac:dyDescent="0.25">
      <c r="A561" s="1"/>
      <c r="B561" s="1"/>
      <c r="C561" s="1"/>
      <c r="D561" s="1"/>
      <c r="E561" s="1"/>
      <c r="F561" s="1"/>
      <c r="G561" s="1"/>
    </row>
    <row r="562" spans="1:7" ht="30" customHeight="1" x14ac:dyDescent="0.25">
      <c r="A562" s="1"/>
      <c r="B562" s="1"/>
      <c r="C562" s="1"/>
      <c r="D562" s="1"/>
      <c r="E562" s="1"/>
      <c r="F562" s="1"/>
      <c r="G562" s="1"/>
    </row>
    <row r="563" spans="1:7" ht="30" customHeight="1" x14ac:dyDescent="0.25">
      <c r="A563" s="1"/>
      <c r="B563" s="1"/>
      <c r="C563" s="1"/>
      <c r="D563" s="1"/>
      <c r="E563" s="1"/>
      <c r="F563" s="1"/>
      <c r="G563" s="1"/>
    </row>
    <row r="564" spans="1:7" ht="30" customHeight="1" x14ac:dyDescent="0.25">
      <c r="A564" s="1"/>
      <c r="B564" s="1"/>
      <c r="C564" s="1"/>
      <c r="D564" s="1"/>
      <c r="E564" s="1"/>
      <c r="F564" s="1"/>
      <c r="G564" s="1"/>
    </row>
    <row r="565" spans="1:7" ht="30" customHeight="1" x14ac:dyDescent="0.25">
      <c r="A565" s="1"/>
      <c r="B565" s="1"/>
      <c r="C565" s="1"/>
      <c r="D565" s="1"/>
      <c r="E565" s="1"/>
      <c r="F565" s="1"/>
      <c r="G565" s="1"/>
    </row>
    <row r="566" spans="1:7" ht="30" customHeight="1" x14ac:dyDescent="0.25">
      <c r="A566" s="1"/>
      <c r="B566" s="1"/>
      <c r="C566" s="1"/>
      <c r="D566" s="1"/>
      <c r="E566" s="1"/>
      <c r="F566" s="1"/>
      <c r="G566" s="1"/>
    </row>
    <row r="567" spans="1:7" ht="30" customHeight="1" x14ac:dyDescent="0.25">
      <c r="A567" s="1"/>
      <c r="B567" s="1"/>
      <c r="C567" s="1"/>
      <c r="D567" s="1"/>
      <c r="E567" s="1"/>
      <c r="F567" s="1"/>
      <c r="G567" s="1"/>
    </row>
    <row r="568" spans="1:7" ht="30" customHeight="1" x14ac:dyDescent="0.25">
      <c r="A568" s="1"/>
      <c r="B568" s="1"/>
      <c r="C568" s="1"/>
      <c r="D568" s="1"/>
      <c r="E568" s="1"/>
      <c r="F568" s="1"/>
      <c r="G568" s="1"/>
    </row>
    <row r="569" spans="1:7" ht="30" customHeight="1" x14ac:dyDescent="0.25">
      <c r="A569" s="1"/>
      <c r="B569" s="1"/>
      <c r="C569" s="1"/>
      <c r="D569" s="1"/>
      <c r="E569" s="1"/>
      <c r="F569" s="1"/>
      <c r="G569" s="1"/>
    </row>
    <row r="570" spans="1:7" ht="30" customHeight="1" x14ac:dyDescent="0.25">
      <c r="A570" s="1"/>
      <c r="B570" s="1"/>
      <c r="C570" s="1"/>
      <c r="D570" s="1"/>
      <c r="E570" s="1"/>
      <c r="F570" s="1"/>
      <c r="G570" s="1"/>
    </row>
    <row r="571" spans="1:7" ht="30" customHeight="1" x14ac:dyDescent="0.25">
      <c r="A571" s="1"/>
      <c r="B571" s="1"/>
      <c r="C571" s="1"/>
      <c r="D571" s="1"/>
      <c r="E571" s="1"/>
      <c r="F571" s="1"/>
      <c r="G571" s="1"/>
    </row>
    <row r="572" spans="1:7" ht="30" customHeight="1" x14ac:dyDescent="0.25">
      <c r="A572" s="1"/>
      <c r="B572" s="1"/>
      <c r="C572" s="1"/>
      <c r="D572" s="1"/>
      <c r="E572" s="1"/>
      <c r="F572" s="1"/>
      <c r="G572" s="1"/>
    </row>
    <row r="573" spans="1:7" ht="30" customHeight="1" x14ac:dyDescent="0.25">
      <c r="A573" s="1"/>
      <c r="B573" s="1"/>
      <c r="C573" s="1"/>
      <c r="D573" s="1"/>
      <c r="E573" s="1"/>
      <c r="F573" s="1"/>
      <c r="G573" s="1"/>
    </row>
    <row r="574" spans="1:7" ht="30" customHeight="1" x14ac:dyDescent="0.25">
      <c r="A574" s="1"/>
      <c r="B574" s="1"/>
      <c r="C574" s="1"/>
      <c r="D574" s="1"/>
      <c r="E574" s="1"/>
      <c r="F574" s="1"/>
      <c r="G574" s="1"/>
    </row>
    <row r="575" spans="1:7" ht="30" customHeight="1" x14ac:dyDescent="0.25">
      <c r="A575" s="1"/>
      <c r="B575" s="1"/>
      <c r="C575" s="1"/>
      <c r="D575" s="1"/>
      <c r="E575" s="1"/>
      <c r="F575" s="1"/>
      <c r="G575" s="1"/>
    </row>
    <row r="576" spans="1:7" ht="30" customHeight="1" x14ac:dyDescent="0.25">
      <c r="A576" s="1"/>
      <c r="B576" s="1"/>
      <c r="C576" s="1"/>
      <c r="D576" s="1"/>
      <c r="E576" s="1"/>
      <c r="F576" s="1"/>
      <c r="G576" s="1"/>
    </row>
    <row r="577" spans="1:7" ht="30" customHeight="1" x14ac:dyDescent="0.25">
      <c r="A577" s="1"/>
      <c r="B577" s="1"/>
      <c r="C577" s="1"/>
      <c r="D577" s="1"/>
      <c r="E577" s="1"/>
      <c r="F577" s="1"/>
      <c r="G577" s="1"/>
    </row>
    <row r="578" spans="1:7" ht="30" customHeight="1" x14ac:dyDescent="0.25">
      <c r="A578" s="1"/>
      <c r="B578" s="1"/>
      <c r="C578" s="1"/>
      <c r="D578" s="1"/>
      <c r="E578" s="1"/>
      <c r="F578" s="1"/>
      <c r="G578" s="1"/>
    </row>
    <row r="579" spans="1:7" ht="30" customHeight="1" x14ac:dyDescent="0.25">
      <c r="A579" s="1"/>
      <c r="B579" s="1"/>
      <c r="C579" s="1"/>
      <c r="D579" s="1"/>
      <c r="E579" s="1"/>
      <c r="F579" s="1"/>
      <c r="G579" s="1"/>
    </row>
    <row r="580" spans="1:7" ht="30" customHeight="1" x14ac:dyDescent="0.25">
      <c r="A580" s="1"/>
      <c r="B580" s="1"/>
      <c r="C580" s="1"/>
      <c r="D580" s="1"/>
      <c r="E580" s="1"/>
      <c r="F580" s="1"/>
      <c r="G580" s="1"/>
    </row>
    <row r="581" spans="1:7" ht="30" customHeight="1" x14ac:dyDescent="0.25">
      <c r="A581" s="1"/>
      <c r="B581" s="1"/>
      <c r="C581" s="1"/>
      <c r="D581" s="1"/>
      <c r="E581" s="1"/>
      <c r="F581" s="1"/>
      <c r="G581" s="1"/>
    </row>
    <row r="582" spans="1:7" ht="30" customHeight="1" x14ac:dyDescent="0.25">
      <c r="A582" s="1"/>
      <c r="B582" s="1"/>
      <c r="C582" s="1"/>
      <c r="D582" s="1"/>
      <c r="E582" s="1"/>
      <c r="F582" s="1"/>
      <c r="G582" s="1"/>
    </row>
    <row r="583" spans="1:7" ht="30" customHeight="1" x14ac:dyDescent="0.25">
      <c r="A583" s="1"/>
      <c r="B583" s="1"/>
      <c r="C583" s="1"/>
      <c r="D583" s="1"/>
      <c r="E583" s="1"/>
      <c r="F583" s="1"/>
      <c r="G583" s="1"/>
    </row>
    <row r="584" spans="1:7" ht="30" customHeight="1" x14ac:dyDescent="0.25">
      <c r="A584" s="1"/>
      <c r="B584" s="1"/>
      <c r="C584" s="1"/>
      <c r="D584" s="1"/>
      <c r="E584" s="1"/>
      <c r="F584" s="1"/>
      <c r="G584" s="1"/>
    </row>
    <row r="585" spans="1:7" ht="30" customHeight="1" x14ac:dyDescent="0.25">
      <c r="A585" s="1"/>
      <c r="B585" s="1"/>
      <c r="C585" s="1"/>
      <c r="D585" s="1"/>
      <c r="E585" s="1"/>
      <c r="F585" s="1"/>
      <c r="G585" s="1"/>
    </row>
    <row r="586" spans="1:7" ht="30" customHeight="1" x14ac:dyDescent="0.25">
      <c r="A586" s="1"/>
      <c r="B586" s="1"/>
      <c r="C586" s="1"/>
      <c r="D586" s="1"/>
      <c r="E586" s="1"/>
      <c r="F586" s="1"/>
      <c r="G586" s="1"/>
    </row>
    <row r="587" spans="1:7" ht="30" customHeight="1" x14ac:dyDescent="0.25">
      <c r="A587" s="1"/>
      <c r="B587" s="1"/>
      <c r="C587" s="1"/>
      <c r="D587" s="1"/>
      <c r="E587" s="1"/>
      <c r="F587" s="1"/>
      <c r="G587" s="1"/>
    </row>
    <row r="588" spans="1:7" ht="30" customHeight="1" x14ac:dyDescent="0.25">
      <c r="A588" s="1"/>
      <c r="B588" s="1"/>
      <c r="C588" s="1"/>
      <c r="D588" s="1"/>
      <c r="E588" s="1"/>
      <c r="F588" s="1"/>
      <c r="G588" s="1"/>
    </row>
    <row r="589" spans="1:7" ht="30" customHeight="1" x14ac:dyDescent="0.25">
      <c r="A589" s="1"/>
      <c r="B589" s="1"/>
      <c r="C589" s="1"/>
      <c r="D589" s="1"/>
      <c r="E589" s="1"/>
      <c r="F589" s="1"/>
      <c r="G589" s="1"/>
    </row>
    <row r="590" spans="1:7" ht="30" customHeight="1" x14ac:dyDescent="0.25">
      <c r="A590" s="1"/>
      <c r="B590" s="1"/>
      <c r="C590" s="1"/>
      <c r="D590" s="1"/>
      <c r="E590" s="1"/>
      <c r="F590" s="1"/>
      <c r="G590" s="1"/>
    </row>
    <row r="591" spans="1:7" ht="30" customHeight="1" x14ac:dyDescent="0.25">
      <c r="A591" s="1"/>
      <c r="B591" s="1"/>
      <c r="C591" s="1"/>
      <c r="D591" s="1"/>
      <c r="E591" s="1"/>
      <c r="F591" s="1"/>
      <c r="G591" s="1"/>
    </row>
    <row r="592" spans="1:7" ht="30" customHeight="1" x14ac:dyDescent="0.25">
      <c r="A592" s="1"/>
      <c r="B592" s="1"/>
      <c r="C592" s="1"/>
      <c r="D592" s="1"/>
      <c r="E592" s="1"/>
      <c r="F592" s="1"/>
      <c r="G592" s="1"/>
    </row>
    <row r="593" spans="1:7" ht="30" customHeight="1" x14ac:dyDescent="0.25">
      <c r="A593" s="1"/>
      <c r="B593" s="1"/>
      <c r="C593" s="1"/>
      <c r="D593" s="1"/>
      <c r="E593" s="1"/>
      <c r="F593" s="1"/>
      <c r="G593" s="1"/>
    </row>
    <row r="594" spans="1:7" ht="30" customHeight="1" x14ac:dyDescent="0.25">
      <c r="A594" s="1"/>
      <c r="B594" s="1"/>
      <c r="C594" s="1"/>
      <c r="D594" s="1"/>
      <c r="E594" s="1"/>
      <c r="F594" s="1"/>
      <c r="G594" s="1"/>
    </row>
    <row r="595" spans="1:7" ht="30" customHeight="1" x14ac:dyDescent="0.25">
      <c r="A595" s="1"/>
      <c r="B595" s="1"/>
      <c r="C595" s="1"/>
      <c r="D595" s="1"/>
      <c r="E595" s="1"/>
      <c r="F595" s="1"/>
      <c r="G595" s="1"/>
    </row>
    <row r="596" spans="1:7" ht="30" customHeight="1" x14ac:dyDescent="0.25">
      <c r="A596" s="1"/>
      <c r="B596" s="1"/>
      <c r="C596" s="1"/>
      <c r="D596" s="1"/>
      <c r="E596" s="1"/>
      <c r="F596" s="1"/>
      <c r="G596" s="1"/>
    </row>
    <row r="597" spans="1:7" ht="30" customHeight="1" x14ac:dyDescent="0.25">
      <c r="A597" s="1"/>
      <c r="B597" s="1"/>
      <c r="C597" s="1"/>
      <c r="D597" s="1"/>
      <c r="E597" s="1"/>
      <c r="F597" s="1"/>
      <c r="G597" s="1"/>
    </row>
    <row r="598" spans="1:7" ht="30" customHeight="1" x14ac:dyDescent="0.25">
      <c r="A598" s="1"/>
      <c r="B598" s="1"/>
      <c r="C598" s="1"/>
      <c r="D598" s="1"/>
      <c r="E598" s="1"/>
      <c r="F598" s="1"/>
      <c r="G598" s="1"/>
    </row>
    <row r="599" spans="1:7" ht="30" customHeight="1" x14ac:dyDescent="0.25">
      <c r="A599" s="1"/>
      <c r="B599" s="1"/>
      <c r="C599" s="1"/>
      <c r="D599" s="1"/>
      <c r="E599" s="1"/>
      <c r="F599" s="1"/>
      <c r="G599" s="1"/>
    </row>
    <row r="600" spans="1:7" ht="30" customHeight="1" x14ac:dyDescent="0.25">
      <c r="A600" s="1"/>
      <c r="B600" s="1"/>
      <c r="C600" s="1"/>
      <c r="D600" s="1"/>
      <c r="E600" s="1"/>
      <c r="F600" s="1"/>
      <c r="G600" s="1"/>
    </row>
    <row r="601" spans="1:7" ht="30" customHeight="1" x14ac:dyDescent="0.25">
      <c r="A601" s="1"/>
      <c r="B601" s="1"/>
      <c r="C601" s="1"/>
      <c r="D601" s="1"/>
      <c r="E601" s="1"/>
      <c r="F601" s="1"/>
      <c r="G601" s="1"/>
    </row>
    <row r="602" spans="1:7" ht="30" customHeight="1" x14ac:dyDescent="0.25">
      <c r="A602" s="1"/>
      <c r="B602" s="1"/>
      <c r="C602" s="1"/>
      <c r="D602" s="1"/>
      <c r="E602" s="1"/>
      <c r="F602" s="1"/>
      <c r="G602" s="1"/>
    </row>
    <row r="603" spans="1:7" ht="30" customHeight="1" x14ac:dyDescent="0.25">
      <c r="A603" s="1"/>
      <c r="B603" s="1"/>
      <c r="C603" s="1"/>
      <c r="D603" s="1"/>
      <c r="E603" s="1"/>
      <c r="F603" s="1"/>
      <c r="G603" s="1"/>
    </row>
    <row r="604" spans="1:7" ht="30" customHeight="1" x14ac:dyDescent="0.25">
      <c r="A604" s="1"/>
      <c r="B604" s="1"/>
      <c r="C604" s="1"/>
      <c r="D604" s="1"/>
      <c r="E604" s="1"/>
      <c r="F604" s="1"/>
      <c r="G604" s="1"/>
    </row>
    <row r="605" spans="1:7" ht="30" customHeight="1" x14ac:dyDescent="0.25">
      <c r="A605" s="1"/>
      <c r="B605" s="1"/>
      <c r="C605" s="1"/>
      <c r="D605" s="1"/>
      <c r="E605" s="1"/>
      <c r="F605" s="1"/>
      <c r="G605" s="1"/>
    </row>
    <row r="606" spans="1:7" ht="30" customHeight="1" x14ac:dyDescent="0.25">
      <c r="A606" s="1"/>
      <c r="B606" s="1"/>
      <c r="C606" s="1"/>
      <c r="D606" s="1"/>
      <c r="E606" s="1"/>
      <c r="F606" s="1"/>
      <c r="G606" s="1"/>
    </row>
    <row r="607" spans="1:7" ht="30" customHeight="1" x14ac:dyDescent="0.25">
      <c r="A607" s="1"/>
      <c r="B607" s="1"/>
      <c r="C607" s="1"/>
      <c r="D607" s="1"/>
      <c r="E607" s="1"/>
      <c r="F607" s="1"/>
      <c r="G607" s="1"/>
    </row>
    <row r="608" spans="1:7" ht="30" customHeight="1" x14ac:dyDescent="0.25">
      <c r="A608" s="1"/>
      <c r="B608" s="1"/>
      <c r="C608" s="1"/>
      <c r="D608" s="1"/>
      <c r="E608" s="1"/>
      <c r="F608" s="1"/>
      <c r="G608" s="1"/>
    </row>
    <row r="609" spans="1:7" ht="30" customHeight="1" x14ac:dyDescent="0.25">
      <c r="A609" s="1"/>
      <c r="B609" s="1"/>
      <c r="C609" s="1"/>
      <c r="D609" s="1"/>
      <c r="E609" s="1"/>
      <c r="F609" s="1"/>
      <c r="G609" s="1"/>
    </row>
    <row r="610" spans="1:7" ht="30" customHeight="1" x14ac:dyDescent="0.25">
      <c r="A610" s="1"/>
      <c r="B610" s="1"/>
      <c r="C610" s="1"/>
      <c r="D610" s="1"/>
      <c r="E610" s="1"/>
      <c r="F610" s="1"/>
      <c r="G610" s="1"/>
    </row>
    <row r="611" spans="1:7" ht="30" customHeight="1" x14ac:dyDescent="0.25">
      <c r="A611" s="1"/>
      <c r="B611" s="1"/>
      <c r="C611" s="1"/>
      <c r="D611" s="1"/>
      <c r="E611" s="1"/>
      <c r="F611" s="1"/>
      <c r="G611" s="1"/>
    </row>
    <row r="612" spans="1:7" ht="30" customHeight="1" x14ac:dyDescent="0.25">
      <c r="A612" s="1"/>
      <c r="B612" s="1"/>
      <c r="C612" s="1"/>
      <c r="D612" s="1"/>
      <c r="E612" s="1"/>
      <c r="F612" s="1"/>
      <c r="G612" s="1"/>
    </row>
    <row r="613" spans="1:7" ht="30" customHeight="1" x14ac:dyDescent="0.25">
      <c r="A613" s="1"/>
      <c r="B613" s="1"/>
      <c r="C613" s="1"/>
      <c r="D613" s="1"/>
      <c r="E613" s="1"/>
      <c r="F613" s="1"/>
      <c r="G613" s="1"/>
    </row>
    <row r="614" spans="1:7" ht="30" customHeight="1" x14ac:dyDescent="0.25">
      <c r="A614" s="1"/>
      <c r="B614" s="1"/>
      <c r="C614" s="1"/>
      <c r="D614" s="1"/>
      <c r="E614" s="1"/>
      <c r="F614" s="1"/>
      <c r="G614" s="1"/>
    </row>
    <row r="615" spans="1:7" ht="30" customHeight="1" x14ac:dyDescent="0.25">
      <c r="A615" s="1"/>
      <c r="B615" s="1"/>
      <c r="C615" s="1"/>
      <c r="D615" s="1"/>
      <c r="E615" s="1"/>
      <c r="F615" s="1"/>
      <c r="G615" s="1"/>
    </row>
    <row r="616" spans="1:7" ht="30" customHeight="1" x14ac:dyDescent="0.25">
      <c r="A616" s="1"/>
      <c r="B616" s="1"/>
      <c r="C616" s="1"/>
      <c r="D616" s="1"/>
      <c r="E616" s="1"/>
      <c r="F616" s="1"/>
      <c r="G616" s="1"/>
    </row>
    <row r="617" spans="1:7" ht="30" customHeight="1" x14ac:dyDescent="0.25">
      <c r="A617" s="1"/>
      <c r="B617" s="1"/>
      <c r="C617" s="1"/>
      <c r="D617" s="1"/>
      <c r="E617" s="1"/>
      <c r="F617" s="1"/>
      <c r="G617" s="1"/>
    </row>
    <row r="618" spans="1:7" ht="30" customHeight="1" x14ac:dyDescent="0.25">
      <c r="A618" s="1"/>
      <c r="B618" s="1"/>
      <c r="C618" s="1"/>
      <c r="D618" s="1"/>
      <c r="E618" s="1"/>
      <c r="F618" s="1"/>
      <c r="G618" s="1"/>
    </row>
    <row r="619" spans="1:7" ht="30" customHeight="1" x14ac:dyDescent="0.25">
      <c r="A619" s="1"/>
      <c r="B619" s="1"/>
      <c r="C619" s="1"/>
      <c r="D619" s="1"/>
      <c r="E619" s="1"/>
      <c r="F619" s="1"/>
      <c r="G619" s="1"/>
    </row>
    <row r="620" spans="1:7" ht="30" customHeight="1" x14ac:dyDescent="0.25">
      <c r="A620" s="1"/>
      <c r="B620" s="1"/>
      <c r="C620" s="1"/>
      <c r="D620" s="1"/>
      <c r="E620" s="1"/>
      <c r="F620" s="1"/>
      <c r="G620" s="1"/>
    </row>
    <row r="621" spans="1:7" ht="30" customHeight="1" x14ac:dyDescent="0.25">
      <c r="A621" s="1"/>
      <c r="B621" s="1"/>
      <c r="C621" s="1"/>
      <c r="D621" s="1"/>
      <c r="E621" s="1"/>
      <c r="F621" s="1"/>
      <c r="G621" s="1"/>
    </row>
    <row r="622" spans="1:7" ht="30" customHeight="1" x14ac:dyDescent="0.25">
      <c r="A622" s="1"/>
      <c r="B622" s="1"/>
      <c r="C622" s="1"/>
      <c r="D622" s="1"/>
      <c r="E622" s="1"/>
      <c r="F622" s="1"/>
      <c r="G622" s="1"/>
    </row>
    <row r="623" spans="1:7" ht="30" customHeight="1" x14ac:dyDescent="0.25">
      <c r="A623" s="1"/>
      <c r="B623" s="1"/>
      <c r="C623" s="1"/>
      <c r="D623" s="1"/>
      <c r="E623" s="1"/>
      <c r="F623" s="1"/>
      <c r="G623" s="1"/>
    </row>
    <row r="624" spans="1:7" ht="30" customHeight="1" x14ac:dyDescent="0.25">
      <c r="A624" s="1"/>
      <c r="B624" s="1"/>
      <c r="C624" s="1"/>
      <c r="D624" s="1"/>
      <c r="E624" s="1"/>
      <c r="F624" s="1"/>
      <c r="G624" s="1"/>
    </row>
    <row r="625" spans="1:7" ht="30" customHeight="1" x14ac:dyDescent="0.25">
      <c r="A625" s="1"/>
      <c r="B625" s="1"/>
      <c r="C625" s="1"/>
      <c r="D625" s="1"/>
      <c r="E625" s="1"/>
      <c r="F625" s="1"/>
      <c r="G625" s="1"/>
    </row>
    <row r="626" spans="1:7" ht="30" customHeight="1" x14ac:dyDescent="0.25">
      <c r="A626" s="1"/>
      <c r="B626" s="1"/>
      <c r="C626" s="1"/>
      <c r="D626" s="1"/>
      <c r="E626" s="1"/>
      <c r="F626" s="1"/>
      <c r="G626" s="1"/>
    </row>
    <row r="627" spans="1:7" ht="30" customHeight="1" x14ac:dyDescent="0.25">
      <c r="A627" s="1"/>
      <c r="B627" s="1"/>
      <c r="C627" s="1"/>
      <c r="D627" s="1"/>
      <c r="E627" s="1"/>
      <c r="F627" s="1"/>
      <c r="G627" s="1"/>
    </row>
    <row r="628" spans="1:7" ht="30" customHeight="1" x14ac:dyDescent="0.25">
      <c r="A628" s="1"/>
      <c r="B628" s="1"/>
      <c r="C628" s="1"/>
      <c r="D628" s="1"/>
      <c r="E628" s="1"/>
      <c r="F628" s="1"/>
      <c r="G628" s="1"/>
    </row>
    <row r="629" spans="1:7" ht="30" customHeight="1" x14ac:dyDescent="0.25">
      <c r="A629" s="1"/>
      <c r="B629" s="1"/>
      <c r="C629" s="1"/>
      <c r="D629" s="1"/>
      <c r="E629" s="1"/>
      <c r="F629" s="1"/>
      <c r="G629" s="1"/>
    </row>
    <row r="630" spans="1:7" ht="30" customHeight="1" x14ac:dyDescent="0.25">
      <c r="A630" s="1"/>
      <c r="B630" s="1"/>
      <c r="C630" s="1"/>
      <c r="D630" s="1"/>
      <c r="E630" s="1"/>
      <c r="F630" s="1"/>
      <c r="G630" s="1"/>
    </row>
    <row r="631" spans="1:7" ht="30" customHeight="1" x14ac:dyDescent="0.25">
      <c r="A631" s="1"/>
      <c r="B631" s="1"/>
      <c r="C631" s="1"/>
      <c r="D631" s="1"/>
      <c r="E631" s="1"/>
      <c r="F631" s="1"/>
      <c r="G631" s="1"/>
    </row>
    <row r="632" spans="1:7" ht="30" customHeight="1" x14ac:dyDescent="0.25">
      <c r="A632" s="1"/>
      <c r="B632" s="1"/>
      <c r="C632" s="1"/>
      <c r="D632" s="1"/>
      <c r="E632" s="1"/>
      <c r="F632" s="1"/>
      <c r="G632" s="1"/>
    </row>
    <row r="633" spans="1:7" ht="30" customHeight="1" x14ac:dyDescent="0.25">
      <c r="A633" s="1"/>
      <c r="B633" s="1"/>
      <c r="C633" s="1"/>
      <c r="D633" s="1"/>
      <c r="E633" s="1"/>
      <c r="F633" s="1"/>
      <c r="G633" s="1"/>
    </row>
    <row r="634" spans="1:7" ht="30" customHeight="1" x14ac:dyDescent="0.25">
      <c r="A634" s="1"/>
      <c r="B634" s="1"/>
      <c r="C634" s="1"/>
      <c r="D634" s="1"/>
      <c r="E634" s="1"/>
      <c r="F634" s="1"/>
      <c r="G634" s="1"/>
    </row>
    <row r="635" spans="1:7" ht="30" customHeight="1" x14ac:dyDescent="0.25">
      <c r="A635" s="1"/>
      <c r="B635" s="1"/>
      <c r="C635" s="1"/>
      <c r="D635" s="1"/>
      <c r="E635" s="1"/>
      <c r="F635" s="1"/>
      <c r="G635" s="1"/>
    </row>
    <row r="636" spans="1:7" ht="30" customHeight="1" x14ac:dyDescent="0.25">
      <c r="A636" s="1"/>
      <c r="B636" s="1"/>
      <c r="C636" s="1"/>
      <c r="D636" s="1"/>
      <c r="E636" s="1"/>
      <c r="F636" s="1"/>
      <c r="G636" s="1"/>
    </row>
    <row r="637" spans="1:7" ht="30" customHeight="1" x14ac:dyDescent="0.25">
      <c r="A637" s="1"/>
      <c r="B637" s="1"/>
      <c r="C637" s="1"/>
      <c r="D637" s="1"/>
      <c r="E637" s="1"/>
      <c r="F637" s="1"/>
      <c r="G637" s="1"/>
    </row>
    <row r="638" spans="1:7" ht="30" customHeight="1" x14ac:dyDescent="0.25">
      <c r="A638" s="1"/>
      <c r="B638" s="1"/>
      <c r="C638" s="1"/>
      <c r="D638" s="1"/>
      <c r="E638" s="1"/>
      <c r="F638" s="1"/>
      <c r="G638" s="1"/>
    </row>
    <row r="639" spans="1:7" ht="30" customHeight="1" x14ac:dyDescent="0.25">
      <c r="A639" s="1"/>
      <c r="B639" s="1"/>
      <c r="C639" s="1"/>
      <c r="D639" s="1"/>
      <c r="E639" s="1"/>
      <c r="F639" s="1"/>
      <c r="G639" s="1"/>
    </row>
    <row r="640" spans="1:7" ht="30" customHeight="1" x14ac:dyDescent="0.25">
      <c r="A640" s="1"/>
      <c r="B640" s="1"/>
      <c r="C640" s="1"/>
      <c r="D640" s="1"/>
      <c r="E640" s="1"/>
      <c r="F640" s="1"/>
      <c r="G640" s="1"/>
    </row>
    <row r="641" spans="1:7" ht="30" customHeight="1" x14ac:dyDescent="0.25">
      <c r="A641" s="1"/>
      <c r="B641" s="1"/>
      <c r="C641" s="1"/>
      <c r="D641" s="1"/>
      <c r="E641" s="1"/>
      <c r="F641" s="1"/>
      <c r="G641" s="1"/>
    </row>
    <row r="642" spans="1:7" ht="30" customHeight="1" x14ac:dyDescent="0.25">
      <c r="A642" s="1"/>
      <c r="B642" s="1"/>
      <c r="C642" s="1"/>
      <c r="D642" s="1"/>
      <c r="E642" s="1"/>
      <c r="F642" s="1"/>
      <c r="G642" s="1"/>
    </row>
    <row r="643" spans="1:7" ht="30" customHeight="1" x14ac:dyDescent="0.25">
      <c r="A643" s="1"/>
      <c r="B643" s="1"/>
      <c r="C643" s="1"/>
      <c r="D643" s="1"/>
      <c r="E643" s="1"/>
      <c r="F643" s="1"/>
      <c r="G643" s="1"/>
    </row>
    <row r="644" spans="1:7" ht="30" customHeight="1" x14ac:dyDescent="0.25">
      <c r="A644" s="1"/>
      <c r="B644" s="1"/>
      <c r="C644" s="1"/>
      <c r="D644" s="1"/>
      <c r="E644" s="1"/>
      <c r="F644" s="1"/>
      <c r="G644" s="1"/>
    </row>
    <row r="645" spans="1:7" ht="30" customHeight="1" x14ac:dyDescent="0.25">
      <c r="A645" s="1"/>
      <c r="B645" s="1"/>
      <c r="C645" s="1"/>
      <c r="D645" s="1"/>
      <c r="E645" s="1"/>
      <c r="F645" s="1"/>
      <c r="G645" s="1"/>
    </row>
    <row r="646" spans="1:7" ht="30" customHeight="1" x14ac:dyDescent="0.25">
      <c r="A646" s="1"/>
      <c r="B646" s="1"/>
      <c r="C646" s="1"/>
      <c r="D646" s="1"/>
      <c r="E646" s="1"/>
      <c r="F646" s="1"/>
      <c r="G646" s="1"/>
    </row>
    <row r="647" spans="1:7" ht="30" customHeight="1" x14ac:dyDescent="0.25">
      <c r="A647" s="1"/>
      <c r="B647" s="1"/>
      <c r="C647" s="1"/>
      <c r="D647" s="1"/>
      <c r="E647" s="1"/>
      <c r="F647" s="1"/>
      <c r="G647" s="1"/>
    </row>
    <row r="648" spans="1:7" ht="30" customHeight="1" x14ac:dyDescent="0.25">
      <c r="A648" s="1"/>
      <c r="B648" s="1"/>
      <c r="C648" s="1"/>
      <c r="D648" s="1"/>
      <c r="E648" s="1"/>
      <c r="F648" s="1"/>
      <c r="G648" s="1"/>
    </row>
    <row r="649" spans="1:7" ht="30" customHeight="1" x14ac:dyDescent="0.25">
      <c r="A649" s="1"/>
      <c r="B649" s="1"/>
      <c r="C649" s="1"/>
      <c r="D649" s="1"/>
      <c r="E649" s="1"/>
      <c r="F649" s="1"/>
      <c r="G649" s="1"/>
    </row>
    <row r="650" spans="1:7" ht="30" customHeight="1" x14ac:dyDescent="0.25">
      <c r="A650" s="1"/>
      <c r="B650" s="1"/>
      <c r="C650" s="1"/>
      <c r="D650" s="1"/>
      <c r="E650" s="1"/>
      <c r="F650" s="1"/>
      <c r="G650" s="1"/>
    </row>
    <row r="651" spans="1:7" ht="30" customHeight="1" x14ac:dyDescent="0.25">
      <c r="A651" s="1"/>
      <c r="B651" s="1"/>
      <c r="C651" s="1"/>
      <c r="D651" s="1"/>
      <c r="E651" s="1"/>
      <c r="F651" s="1"/>
      <c r="G651" s="1"/>
    </row>
    <row r="652" spans="1:7" ht="30" customHeight="1" x14ac:dyDescent="0.25">
      <c r="A652" s="1"/>
      <c r="B652" s="1"/>
      <c r="C652" s="1"/>
      <c r="D652" s="1"/>
      <c r="E652" s="1"/>
      <c r="F652" s="1"/>
      <c r="G652" s="1"/>
    </row>
    <row r="653" spans="1:7" ht="30" customHeight="1" x14ac:dyDescent="0.25">
      <c r="A653" s="1"/>
      <c r="B653" s="1"/>
      <c r="C653" s="1"/>
      <c r="D653" s="1"/>
      <c r="E653" s="1"/>
      <c r="F653" s="1"/>
      <c r="G653" s="1"/>
    </row>
    <row r="654" spans="1:7" ht="30" customHeight="1" x14ac:dyDescent="0.25">
      <c r="A654" s="1"/>
      <c r="B654" s="1"/>
      <c r="C654" s="1"/>
      <c r="D654" s="1"/>
      <c r="E654" s="1"/>
      <c r="F654" s="1"/>
      <c r="G654" s="1"/>
    </row>
    <row r="655" spans="1:7" ht="30" customHeight="1" x14ac:dyDescent="0.25">
      <c r="A655" s="1"/>
      <c r="B655" s="1"/>
      <c r="C655" s="1"/>
      <c r="D655" s="1"/>
      <c r="E655" s="1"/>
      <c r="F655" s="1"/>
      <c r="G655" s="1"/>
    </row>
    <row r="656" spans="1:7" ht="30" customHeight="1" x14ac:dyDescent="0.25">
      <c r="A656" s="1"/>
      <c r="B656" s="1"/>
      <c r="C656" s="1"/>
      <c r="D656" s="1"/>
      <c r="E656" s="1"/>
      <c r="F656" s="1"/>
      <c r="G656" s="1"/>
    </row>
    <row r="657" spans="1:7" ht="30" customHeight="1" x14ac:dyDescent="0.25">
      <c r="A657" s="1"/>
      <c r="B657" s="1"/>
      <c r="C657" s="1"/>
      <c r="D657" s="1"/>
      <c r="E657" s="1"/>
      <c r="F657" s="1"/>
      <c r="G657" s="1"/>
    </row>
    <row r="658" spans="1:7" ht="30" customHeight="1" x14ac:dyDescent="0.25">
      <c r="A658" s="1"/>
      <c r="B658" s="1"/>
      <c r="C658" s="1"/>
      <c r="D658" s="1"/>
      <c r="E658" s="1"/>
      <c r="F658" s="1"/>
      <c r="G658" s="1"/>
    </row>
    <row r="659" spans="1:7" ht="30" customHeight="1" x14ac:dyDescent="0.25">
      <c r="A659" s="1"/>
      <c r="B659" s="1"/>
      <c r="C659" s="1"/>
      <c r="D659" s="1"/>
      <c r="E659" s="1"/>
      <c r="F659" s="1"/>
      <c r="G659" s="1"/>
    </row>
    <row r="660" spans="1:7" ht="30" customHeight="1" x14ac:dyDescent="0.25">
      <c r="A660" s="1"/>
      <c r="B660" s="1"/>
      <c r="C660" s="1"/>
      <c r="D660" s="1"/>
      <c r="E660" s="1"/>
      <c r="F660" s="1"/>
      <c r="G660" s="1"/>
    </row>
    <row r="661" spans="1:7" ht="30" customHeight="1" x14ac:dyDescent="0.25">
      <c r="A661" s="1"/>
      <c r="B661" s="1"/>
      <c r="C661" s="1"/>
      <c r="D661" s="1"/>
      <c r="E661" s="1"/>
      <c r="F661" s="1"/>
      <c r="G661" s="1"/>
    </row>
    <row r="662" spans="1:7" ht="30" customHeight="1" x14ac:dyDescent="0.25">
      <c r="A662" s="1"/>
      <c r="B662" s="1"/>
      <c r="C662" s="1"/>
      <c r="D662" s="1"/>
      <c r="E662" s="1"/>
      <c r="F662" s="1"/>
      <c r="G662" s="1"/>
    </row>
    <row r="663" spans="1:7" ht="30" customHeight="1" x14ac:dyDescent="0.25">
      <c r="A663" s="1"/>
      <c r="B663" s="1"/>
      <c r="C663" s="1"/>
      <c r="D663" s="1"/>
      <c r="E663" s="1"/>
      <c r="F663" s="1"/>
      <c r="G663" s="1"/>
    </row>
    <row r="664" spans="1:7" ht="30" customHeight="1" x14ac:dyDescent="0.25">
      <c r="A664" s="1"/>
      <c r="B664" s="1"/>
      <c r="C664" s="1"/>
      <c r="D664" s="1"/>
      <c r="E664" s="1"/>
      <c r="F664" s="1"/>
      <c r="G664" s="1"/>
    </row>
    <row r="665" spans="1:7" ht="30" customHeight="1" x14ac:dyDescent="0.25">
      <c r="A665" s="1"/>
      <c r="B665" s="1"/>
      <c r="C665" s="1"/>
      <c r="D665" s="1"/>
      <c r="E665" s="1"/>
      <c r="F665" s="1"/>
      <c r="G665" s="1"/>
    </row>
    <row r="666" spans="1:7" ht="30" customHeight="1" x14ac:dyDescent="0.25">
      <c r="A666" s="1"/>
      <c r="B666" s="1"/>
      <c r="C666" s="1"/>
      <c r="D666" s="1"/>
      <c r="E666" s="1"/>
      <c r="F666" s="1"/>
      <c r="G666" s="1"/>
    </row>
    <row r="667" spans="1:7" ht="30" customHeight="1" x14ac:dyDescent="0.25">
      <c r="A667" s="1"/>
      <c r="B667" s="1"/>
      <c r="C667" s="1"/>
      <c r="D667" s="1"/>
      <c r="E667" s="1"/>
      <c r="F667" s="1"/>
      <c r="G667" s="1"/>
    </row>
    <row r="668" spans="1:7" ht="30" customHeight="1" x14ac:dyDescent="0.25">
      <c r="A668" s="1"/>
      <c r="B668" s="1"/>
      <c r="C668" s="1"/>
      <c r="D668" s="1"/>
      <c r="E668" s="1"/>
      <c r="F668" s="1"/>
      <c r="G668" s="1"/>
    </row>
    <row r="669" spans="1:7" ht="30" customHeight="1" x14ac:dyDescent="0.25">
      <c r="A669" s="1"/>
      <c r="B669" s="1"/>
      <c r="C669" s="1"/>
      <c r="D669" s="1"/>
      <c r="E669" s="1"/>
      <c r="F669" s="1"/>
      <c r="G669" s="1"/>
    </row>
    <row r="670" spans="1:7" ht="30" customHeight="1" x14ac:dyDescent="0.25">
      <c r="A670" s="1"/>
      <c r="B670" s="1"/>
      <c r="C670" s="1"/>
      <c r="D670" s="1"/>
      <c r="E670" s="1"/>
      <c r="F670" s="1"/>
      <c r="G670" s="1"/>
    </row>
    <row r="671" spans="1:7" ht="30" customHeight="1" x14ac:dyDescent="0.25">
      <c r="A671" s="1"/>
      <c r="B671" s="1"/>
      <c r="C671" s="1"/>
      <c r="D671" s="1"/>
      <c r="E671" s="1"/>
      <c r="F671" s="1"/>
      <c r="G671" s="1"/>
    </row>
    <row r="672" spans="1:7" ht="30" customHeight="1" x14ac:dyDescent="0.25">
      <c r="A672" s="1"/>
      <c r="B672" s="1"/>
      <c r="C672" s="1"/>
      <c r="D672" s="1"/>
      <c r="E672" s="1"/>
      <c r="F672" s="1"/>
      <c r="G672" s="1"/>
    </row>
    <row r="673" spans="1:7" ht="30" customHeight="1" x14ac:dyDescent="0.25">
      <c r="A673" s="1"/>
      <c r="B673" s="1"/>
      <c r="C673" s="1"/>
      <c r="D673" s="1"/>
      <c r="E673" s="1"/>
      <c r="F673" s="1"/>
      <c r="G673" s="1"/>
    </row>
    <row r="674" spans="1:7" ht="30" customHeight="1" x14ac:dyDescent="0.25">
      <c r="A674" s="1"/>
      <c r="B674" s="1"/>
      <c r="C674" s="1"/>
      <c r="D674" s="1"/>
      <c r="E674" s="1"/>
      <c r="F674" s="1"/>
      <c r="G674" s="1"/>
    </row>
    <row r="675" spans="1:7" ht="30" customHeight="1" x14ac:dyDescent="0.25">
      <c r="A675" s="1"/>
      <c r="B675" s="1"/>
      <c r="C675" s="1"/>
      <c r="D675" s="1"/>
      <c r="E675" s="1"/>
      <c r="F675" s="1"/>
      <c r="G675" s="1"/>
    </row>
    <row r="676" spans="1:7" ht="30" customHeight="1" x14ac:dyDescent="0.25">
      <c r="A676" s="1"/>
      <c r="B676" s="1"/>
      <c r="C676" s="1"/>
      <c r="D676" s="1"/>
      <c r="E676" s="1"/>
      <c r="F676" s="1"/>
      <c r="G676" s="1"/>
    </row>
    <row r="677" spans="1:7" ht="30" customHeight="1" x14ac:dyDescent="0.25">
      <c r="A677" s="1"/>
      <c r="B677" s="1"/>
      <c r="C677" s="1"/>
      <c r="D677" s="1"/>
      <c r="E677" s="1"/>
      <c r="F677" s="1"/>
      <c r="G677" s="1"/>
    </row>
    <row r="678" spans="1:7" ht="30" customHeight="1" x14ac:dyDescent="0.25">
      <c r="A678" s="1"/>
      <c r="B678" s="1"/>
      <c r="C678" s="1"/>
      <c r="D678" s="1"/>
      <c r="E678" s="1"/>
      <c r="F678" s="1"/>
      <c r="G678" s="1"/>
    </row>
    <row r="679" spans="1:7" ht="30" customHeight="1" x14ac:dyDescent="0.25">
      <c r="A679" s="1"/>
      <c r="B679" s="1"/>
      <c r="C679" s="1"/>
      <c r="D679" s="1"/>
      <c r="E679" s="1"/>
      <c r="F679" s="1"/>
      <c r="G679" s="1"/>
    </row>
    <row r="680" spans="1:7" ht="30" customHeight="1" x14ac:dyDescent="0.25">
      <c r="A680" s="1"/>
      <c r="B680" s="1"/>
      <c r="C680" s="1"/>
      <c r="D680" s="1"/>
      <c r="E680" s="1"/>
      <c r="F680" s="1"/>
      <c r="G680" s="1"/>
    </row>
    <row r="681" spans="1:7" ht="30" customHeight="1" x14ac:dyDescent="0.25">
      <c r="A681" s="1"/>
      <c r="B681" s="1"/>
      <c r="C681" s="1"/>
      <c r="D681" s="1"/>
      <c r="E681" s="1"/>
      <c r="F681" s="1"/>
      <c r="G681" s="1"/>
    </row>
    <row r="682" spans="1:7" ht="30" customHeight="1" x14ac:dyDescent="0.25">
      <c r="A682" s="1"/>
      <c r="B682" s="1"/>
      <c r="C682" s="1"/>
      <c r="D682" s="1"/>
      <c r="E682" s="1"/>
      <c r="F682" s="1"/>
      <c r="G682" s="1"/>
    </row>
    <row r="683" spans="1:7" ht="30" customHeight="1" x14ac:dyDescent="0.25">
      <c r="A683" s="1"/>
      <c r="B683" s="1"/>
      <c r="C683" s="1"/>
      <c r="D683" s="1"/>
      <c r="E683" s="1"/>
      <c r="F683" s="1"/>
      <c r="G683" s="1"/>
    </row>
    <row r="684" spans="1:7" ht="30" customHeight="1" x14ac:dyDescent="0.25">
      <c r="A684" s="1"/>
      <c r="B684" s="1"/>
      <c r="C684" s="1"/>
      <c r="D684" s="1"/>
      <c r="E684" s="1"/>
      <c r="F684" s="1"/>
      <c r="G684" s="1"/>
    </row>
    <row r="685" spans="1:7" ht="30" customHeight="1" x14ac:dyDescent="0.25">
      <c r="A685" s="1"/>
      <c r="B685" s="1"/>
      <c r="C685" s="1"/>
      <c r="D685" s="1"/>
      <c r="E685" s="1"/>
      <c r="F685" s="1"/>
      <c r="G685" s="1"/>
    </row>
    <row r="686" spans="1:7" ht="30" customHeight="1" x14ac:dyDescent="0.25">
      <c r="A686" s="1"/>
      <c r="B686" s="1"/>
      <c r="C686" s="1"/>
      <c r="D686" s="1"/>
      <c r="E686" s="1"/>
      <c r="F686" s="1"/>
      <c r="G686" s="1"/>
    </row>
    <row r="687" spans="1:7" ht="30" customHeight="1" x14ac:dyDescent="0.25">
      <c r="A687" s="1"/>
      <c r="B687" s="1"/>
      <c r="C687" s="1"/>
      <c r="D687" s="1"/>
      <c r="E687" s="1"/>
      <c r="F687" s="1"/>
      <c r="G687" s="1"/>
    </row>
    <row r="688" spans="1:7" ht="30" customHeight="1" x14ac:dyDescent="0.25">
      <c r="A688" s="1"/>
      <c r="B688" s="1"/>
      <c r="C688" s="1"/>
      <c r="D688" s="1"/>
      <c r="E688" s="1"/>
      <c r="F688" s="1"/>
      <c r="G688" s="1"/>
    </row>
    <row r="689" spans="1:7" ht="30" customHeight="1" x14ac:dyDescent="0.25">
      <c r="A689" s="1"/>
      <c r="B689" s="1"/>
      <c r="C689" s="1"/>
      <c r="D689" s="1"/>
      <c r="E689" s="1"/>
      <c r="F689" s="1"/>
      <c r="G689" s="1"/>
    </row>
    <row r="690" spans="1:7" ht="30" customHeight="1" x14ac:dyDescent="0.25">
      <c r="A690" s="1"/>
      <c r="B690" s="1"/>
      <c r="C690" s="1"/>
      <c r="D690" s="1"/>
      <c r="E690" s="1"/>
      <c r="F690" s="1"/>
      <c r="G690" s="1"/>
    </row>
    <row r="691" spans="1:7" ht="30" customHeight="1" x14ac:dyDescent="0.25">
      <c r="A691" s="1"/>
      <c r="B691" s="1"/>
      <c r="C691" s="1"/>
      <c r="D691" s="1"/>
      <c r="E691" s="1"/>
      <c r="F691" s="1"/>
      <c r="G691" s="1"/>
    </row>
    <row r="692" spans="1:7" ht="30" customHeight="1" x14ac:dyDescent="0.25">
      <c r="A692" s="1"/>
      <c r="B692" s="1"/>
      <c r="C692" s="1"/>
      <c r="D692" s="1"/>
      <c r="E692" s="1"/>
      <c r="F692" s="1"/>
      <c r="G692" s="1"/>
    </row>
    <row r="693" spans="1:7" ht="30" customHeight="1" x14ac:dyDescent="0.25">
      <c r="A693" s="1"/>
      <c r="B693" s="1"/>
      <c r="C693" s="1"/>
      <c r="D693" s="1"/>
      <c r="E693" s="1"/>
      <c r="F693" s="1"/>
      <c r="G693" s="1"/>
    </row>
    <row r="694" spans="1:7" ht="30" customHeight="1" x14ac:dyDescent="0.25">
      <c r="A694" s="1"/>
      <c r="B694" s="1"/>
      <c r="C694" s="1"/>
      <c r="D694" s="1"/>
      <c r="E694" s="1"/>
      <c r="F694" s="1"/>
      <c r="G694" s="1"/>
    </row>
    <row r="695" spans="1:7" ht="30" customHeight="1" x14ac:dyDescent="0.25">
      <c r="A695" s="1"/>
      <c r="B695" s="1"/>
      <c r="C695" s="1"/>
      <c r="D695" s="1"/>
      <c r="E695" s="1"/>
      <c r="F695" s="1"/>
      <c r="G695" s="1"/>
    </row>
    <row r="696" spans="1:7" ht="30" customHeight="1" x14ac:dyDescent="0.25">
      <c r="A696" s="1"/>
      <c r="B696" s="1"/>
      <c r="C696" s="1"/>
      <c r="D696" s="1"/>
      <c r="E696" s="1"/>
      <c r="F696" s="1"/>
      <c r="G696" s="1"/>
    </row>
    <row r="697" spans="1:7" ht="30" customHeight="1" x14ac:dyDescent="0.25">
      <c r="A697" s="1"/>
      <c r="B697" s="1"/>
      <c r="C697" s="1"/>
      <c r="D697" s="1"/>
      <c r="E697" s="1"/>
      <c r="F697" s="1"/>
      <c r="G697" s="1"/>
    </row>
    <row r="698" spans="1:7" ht="30" customHeight="1" x14ac:dyDescent="0.25">
      <c r="A698" s="1"/>
      <c r="B698" s="1"/>
      <c r="C698" s="1"/>
      <c r="D698" s="1"/>
      <c r="E698" s="1"/>
      <c r="F698" s="1"/>
      <c r="G698" s="1"/>
    </row>
    <row r="699" spans="1:7" ht="30" customHeight="1" x14ac:dyDescent="0.25">
      <c r="A699" s="1"/>
      <c r="B699" s="1"/>
      <c r="C699" s="1"/>
      <c r="D699" s="1"/>
      <c r="E699" s="1"/>
      <c r="F699" s="1"/>
      <c r="G699" s="1"/>
    </row>
    <row r="700" spans="1:7" ht="30" customHeight="1" x14ac:dyDescent="0.25">
      <c r="A700" s="1"/>
      <c r="B700" s="1"/>
      <c r="C700" s="1"/>
      <c r="D700" s="1"/>
      <c r="E700" s="1"/>
      <c r="F700" s="1"/>
      <c r="G700" s="1"/>
    </row>
    <row r="701" spans="1:7" ht="30" customHeight="1" x14ac:dyDescent="0.25">
      <c r="A701" s="1"/>
      <c r="B701" s="1"/>
      <c r="C701" s="1"/>
      <c r="D701" s="1"/>
      <c r="E701" s="1"/>
      <c r="F701" s="1"/>
      <c r="G701" s="1"/>
    </row>
    <row r="702" spans="1:7" ht="30" customHeight="1" x14ac:dyDescent="0.25">
      <c r="A702" s="1"/>
      <c r="B702" s="1"/>
      <c r="C702" s="1"/>
      <c r="D702" s="1"/>
      <c r="E702" s="1"/>
      <c r="F702" s="1"/>
      <c r="G702" s="1"/>
    </row>
    <row r="703" spans="1:7" ht="30" customHeight="1" x14ac:dyDescent="0.25">
      <c r="A703" s="1"/>
      <c r="B703" s="1"/>
      <c r="C703" s="1"/>
      <c r="D703" s="1"/>
      <c r="E703" s="1"/>
      <c r="F703" s="1"/>
      <c r="G703" s="1"/>
    </row>
    <row r="704" spans="1:7" ht="30" customHeight="1" x14ac:dyDescent="0.25">
      <c r="A704" s="1"/>
      <c r="B704" s="1"/>
      <c r="C704" s="1"/>
      <c r="D704" s="1"/>
      <c r="E704" s="1"/>
      <c r="F704" s="1"/>
      <c r="G704" s="1"/>
    </row>
    <row r="705" spans="1:7" ht="30" customHeight="1" x14ac:dyDescent="0.25">
      <c r="A705" s="1"/>
      <c r="B705" s="1"/>
      <c r="C705" s="1"/>
      <c r="D705" s="1"/>
      <c r="E705" s="1"/>
      <c r="F705" s="1"/>
      <c r="G705" s="1"/>
    </row>
    <row r="706" spans="1:7" ht="30" customHeight="1" x14ac:dyDescent="0.25">
      <c r="A706" s="1"/>
      <c r="B706" s="1"/>
      <c r="C706" s="1"/>
      <c r="D706" s="1"/>
      <c r="E706" s="1"/>
      <c r="F706" s="1"/>
      <c r="G706" s="1"/>
    </row>
    <row r="707" spans="1:7" ht="30" customHeight="1" x14ac:dyDescent="0.25">
      <c r="A707" s="1"/>
      <c r="B707" s="1"/>
      <c r="C707" s="1"/>
      <c r="D707" s="1"/>
      <c r="E707" s="1"/>
      <c r="F707" s="1"/>
      <c r="G707" s="1"/>
    </row>
    <row r="708" spans="1:7" ht="30" customHeight="1" x14ac:dyDescent="0.25">
      <c r="A708" s="1"/>
      <c r="B708" s="1"/>
      <c r="C708" s="1"/>
      <c r="D708" s="1"/>
      <c r="E708" s="1"/>
      <c r="F708" s="1"/>
      <c r="G708" s="1"/>
    </row>
    <row r="709" spans="1:7" ht="30" customHeight="1" x14ac:dyDescent="0.25">
      <c r="A709" s="1"/>
      <c r="B709" s="1"/>
      <c r="C709" s="1"/>
      <c r="D709" s="1"/>
      <c r="E709" s="1"/>
      <c r="F709" s="1"/>
      <c r="G709" s="1"/>
    </row>
    <row r="710" spans="1:7" ht="30" customHeight="1" x14ac:dyDescent="0.25">
      <c r="A710" s="1"/>
      <c r="B710" s="1"/>
      <c r="C710" s="1"/>
      <c r="D710" s="1"/>
      <c r="E710" s="1"/>
      <c r="F710" s="1"/>
      <c r="G710" s="1"/>
    </row>
    <row r="711" spans="1:7" ht="30" customHeight="1" x14ac:dyDescent="0.25">
      <c r="A711" s="1"/>
      <c r="B711" s="1"/>
      <c r="C711" s="1"/>
      <c r="D711" s="1"/>
      <c r="E711" s="1"/>
      <c r="F711" s="1"/>
      <c r="G711" s="1"/>
    </row>
    <row r="712" spans="1:7" ht="30" customHeight="1" x14ac:dyDescent="0.25">
      <c r="A712" s="1"/>
      <c r="B712" s="1"/>
      <c r="C712" s="1"/>
      <c r="D712" s="1"/>
      <c r="E712" s="1"/>
      <c r="F712" s="1"/>
      <c r="G712" s="1"/>
    </row>
    <row r="713" spans="1:7" ht="30" customHeight="1" x14ac:dyDescent="0.25">
      <c r="A713" s="1"/>
      <c r="B713" s="1"/>
      <c r="C713" s="1"/>
      <c r="D713" s="1"/>
      <c r="E713" s="1"/>
      <c r="F713" s="1"/>
      <c r="G713" s="1"/>
    </row>
    <row r="714" spans="1:7" ht="30" customHeight="1" x14ac:dyDescent="0.25">
      <c r="A714" s="1"/>
      <c r="B714" s="1"/>
      <c r="C714" s="1"/>
      <c r="D714" s="1"/>
      <c r="E714" s="1"/>
      <c r="F714" s="1"/>
      <c r="G714" s="1"/>
    </row>
    <row r="715" spans="1:7" ht="30" customHeight="1" x14ac:dyDescent="0.25">
      <c r="A715" s="1"/>
      <c r="B715" s="1"/>
      <c r="C715" s="1"/>
      <c r="D715" s="1"/>
      <c r="E715" s="1"/>
      <c r="F715" s="1"/>
      <c r="G715" s="1"/>
    </row>
    <row r="716" spans="1:7" ht="30" customHeight="1" x14ac:dyDescent="0.25">
      <c r="A716" s="1"/>
      <c r="B716" s="1"/>
      <c r="C716" s="1"/>
      <c r="D716" s="1"/>
      <c r="E716" s="1"/>
      <c r="F716" s="1"/>
      <c r="G716" s="1"/>
    </row>
    <row r="717" spans="1:7" ht="30" customHeight="1" x14ac:dyDescent="0.25">
      <c r="A717" s="1"/>
      <c r="B717" s="1"/>
      <c r="C717" s="1"/>
      <c r="D717" s="1"/>
      <c r="E717" s="1"/>
      <c r="F717" s="1"/>
      <c r="G717" s="1"/>
    </row>
    <row r="718" spans="1:7" ht="30" customHeight="1" x14ac:dyDescent="0.25">
      <c r="A718" s="1"/>
      <c r="B718" s="1"/>
      <c r="C718" s="1"/>
      <c r="D718" s="1"/>
      <c r="E718" s="1"/>
      <c r="F718" s="1"/>
      <c r="G718" s="1"/>
    </row>
    <row r="719" spans="1:7" ht="30" customHeight="1" x14ac:dyDescent="0.25">
      <c r="A719" s="1"/>
      <c r="B719" s="1"/>
      <c r="C719" s="1"/>
      <c r="D719" s="1"/>
      <c r="E719" s="1"/>
      <c r="F719" s="1"/>
      <c r="G719" s="1"/>
    </row>
    <row r="720" spans="1:7" ht="30" customHeight="1" x14ac:dyDescent="0.25">
      <c r="A720" s="1"/>
      <c r="B720" s="1"/>
      <c r="C720" s="1"/>
      <c r="D720" s="1"/>
      <c r="E720" s="1"/>
      <c r="F720" s="1"/>
      <c r="G720" s="1"/>
    </row>
    <row r="721" spans="1:7" ht="30" customHeight="1" x14ac:dyDescent="0.25">
      <c r="A721" s="1"/>
      <c r="B721" s="1"/>
      <c r="C721" s="1"/>
      <c r="D721" s="1"/>
      <c r="E721" s="1"/>
      <c r="F721" s="1"/>
      <c r="G721" s="1"/>
    </row>
    <row r="722" spans="1:7" ht="30" customHeight="1" x14ac:dyDescent="0.25">
      <c r="A722" s="1"/>
      <c r="B722" s="1"/>
      <c r="C722" s="1"/>
      <c r="D722" s="1"/>
      <c r="E722" s="1"/>
      <c r="F722" s="1"/>
      <c r="G722" s="1"/>
    </row>
    <row r="723" spans="1:7" ht="30" customHeight="1" x14ac:dyDescent="0.25">
      <c r="A723" s="1"/>
      <c r="B723" s="1"/>
      <c r="C723" s="1"/>
      <c r="D723" s="1"/>
      <c r="E723" s="1"/>
      <c r="F723" s="1"/>
      <c r="G723" s="1"/>
    </row>
    <row r="724" spans="1:7" ht="30" customHeight="1" x14ac:dyDescent="0.25">
      <c r="A724" s="1"/>
      <c r="B724" s="1"/>
      <c r="C724" s="1"/>
      <c r="D724" s="1"/>
      <c r="E724" s="1"/>
      <c r="F724" s="1"/>
      <c r="G724" s="1"/>
    </row>
    <row r="725" spans="1:7" ht="30" customHeight="1" x14ac:dyDescent="0.25">
      <c r="A725" s="1"/>
      <c r="B725" s="1"/>
      <c r="C725" s="1"/>
      <c r="D725" s="1"/>
      <c r="E725" s="1"/>
      <c r="F725" s="1"/>
      <c r="G725" s="1"/>
    </row>
    <row r="726" spans="1:7" ht="30" customHeight="1" x14ac:dyDescent="0.25">
      <c r="A726" s="1"/>
      <c r="B726" s="1"/>
      <c r="C726" s="1"/>
      <c r="D726" s="1"/>
      <c r="E726" s="1"/>
      <c r="F726" s="1"/>
      <c r="G726" s="1"/>
    </row>
    <row r="727" spans="1:7" ht="30" customHeight="1" x14ac:dyDescent="0.25">
      <c r="A727" s="1"/>
      <c r="B727" s="1"/>
      <c r="C727" s="1"/>
      <c r="D727" s="1"/>
      <c r="E727" s="1"/>
      <c r="F727" s="1"/>
      <c r="G727" s="1"/>
    </row>
    <row r="728" spans="1:7" ht="30" customHeight="1" x14ac:dyDescent="0.25">
      <c r="A728" s="1"/>
      <c r="B728" s="1"/>
      <c r="C728" s="1"/>
      <c r="D728" s="1"/>
      <c r="E728" s="1"/>
      <c r="F728" s="1"/>
      <c r="G728" s="1"/>
    </row>
    <row r="729" spans="1:7" ht="30" customHeight="1" x14ac:dyDescent="0.25">
      <c r="A729" s="1"/>
      <c r="B729" s="1"/>
      <c r="C729" s="1"/>
      <c r="D729" s="1"/>
      <c r="E729" s="1"/>
      <c r="F729" s="1"/>
      <c r="G729" s="1"/>
    </row>
    <row r="730" spans="1:7" ht="30" customHeight="1" x14ac:dyDescent="0.25">
      <c r="A730" s="1"/>
      <c r="B730" s="1"/>
      <c r="C730" s="1"/>
      <c r="D730" s="1"/>
      <c r="E730" s="1"/>
      <c r="F730" s="1"/>
      <c r="G730" s="1"/>
    </row>
    <row r="731" spans="1:7" ht="30" customHeight="1" x14ac:dyDescent="0.25">
      <c r="A731" s="1"/>
      <c r="B731" s="1"/>
      <c r="C731" s="1"/>
      <c r="D731" s="1"/>
      <c r="E731" s="1"/>
      <c r="F731" s="1"/>
      <c r="G731" s="1"/>
    </row>
    <row r="732" spans="1:7" ht="30" customHeight="1" x14ac:dyDescent="0.25">
      <c r="A732" s="1"/>
      <c r="B732" s="1"/>
      <c r="C732" s="1"/>
      <c r="D732" s="1"/>
      <c r="E732" s="1"/>
      <c r="F732" s="1"/>
      <c r="G732" s="1"/>
    </row>
    <row r="733" spans="1:7" ht="30" customHeight="1" x14ac:dyDescent="0.25">
      <c r="A733" s="1"/>
      <c r="B733" s="1"/>
      <c r="C733" s="1"/>
      <c r="D733" s="1"/>
      <c r="E733" s="1"/>
      <c r="F733" s="1"/>
      <c r="G733" s="1"/>
    </row>
    <row r="734" spans="1:7" ht="30" customHeight="1" x14ac:dyDescent="0.25">
      <c r="A734" s="1"/>
      <c r="B734" s="1"/>
      <c r="C734" s="1"/>
      <c r="D734" s="1"/>
      <c r="E734" s="1"/>
      <c r="F734" s="1"/>
      <c r="G734" s="1"/>
    </row>
    <row r="735" spans="1:7" ht="30" customHeight="1" x14ac:dyDescent="0.25">
      <c r="A735" s="1"/>
      <c r="B735" s="1"/>
      <c r="C735" s="1"/>
      <c r="D735" s="1"/>
      <c r="E735" s="1"/>
      <c r="F735" s="1"/>
      <c r="G735" s="1"/>
    </row>
    <row r="736" spans="1:7" ht="30" customHeight="1" x14ac:dyDescent="0.25">
      <c r="A736" s="1"/>
      <c r="B736" s="1"/>
      <c r="C736" s="1"/>
      <c r="D736" s="1"/>
      <c r="E736" s="1"/>
      <c r="F736" s="1"/>
      <c r="G736" s="1"/>
    </row>
    <row r="737" spans="1:7" ht="30" customHeight="1" x14ac:dyDescent="0.25">
      <c r="A737" s="1"/>
      <c r="B737" s="1"/>
      <c r="C737" s="1"/>
      <c r="D737" s="1"/>
      <c r="E737" s="1"/>
      <c r="F737" s="1"/>
      <c r="G737" s="1"/>
    </row>
    <row r="738" spans="1:7" ht="30" customHeight="1" x14ac:dyDescent="0.25">
      <c r="A738" s="1"/>
      <c r="B738" s="1"/>
      <c r="C738" s="1"/>
      <c r="D738" s="1"/>
      <c r="E738" s="1"/>
      <c r="F738" s="1"/>
      <c r="G738" s="1"/>
    </row>
    <row r="739" spans="1:7" ht="30" customHeight="1" x14ac:dyDescent="0.25">
      <c r="A739" s="1"/>
      <c r="B739" s="1"/>
      <c r="C739" s="1"/>
      <c r="D739" s="1"/>
      <c r="E739" s="1"/>
      <c r="F739" s="1"/>
      <c r="G739" s="1"/>
    </row>
    <row r="740" spans="1:7" ht="30" customHeight="1" x14ac:dyDescent="0.25">
      <c r="A740" s="1"/>
      <c r="B740" s="1"/>
      <c r="C740" s="1"/>
      <c r="D740" s="1"/>
      <c r="E740" s="1"/>
      <c r="F740" s="1"/>
      <c r="G740" s="1"/>
    </row>
    <row r="741" spans="1:7" ht="30" customHeight="1" x14ac:dyDescent="0.25">
      <c r="A741" s="1"/>
      <c r="B741" s="1"/>
      <c r="C741" s="1"/>
      <c r="D741" s="1"/>
      <c r="E741" s="1"/>
      <c r="F741" s="1"/>
      <c r="G741" s="1"/>
    </row>
    <row r="742" spans="1:7" ht="30" customHeight="1" x14ac:dyDescent="0.25">
      <c r="A742" s="1"/>
      <c r="B742" s="1"/>
      <c r="C742" s="1"/>
      <c r="D742" s="1"/>
      <c r="E742" s="1"/>
      <c r="F742" s="1"/>
      <c r="G742" s="1"/>
    </row>
    <row r="743" spans="1:7" ht="30" customHeight="1" x14ac:dyDescent="0.25">
      <c r="A743" s="1"/>
      <c r="B743" s="1"/>
      <c r="C743" s="1"/>
      <c r="D743" s="1"/>
      <c r="E743" s="1"/>
      <c r="F743" s="1"/>
      <c r="G743" s="1"/>
    </row>
    <row r="744" spans="1:7" ht="30" customHeight="1" x14ac:dyDescent="0.25">
      <c r="A744" s="1"/>
      <c r="B744" s="1"/>
      <c r="C744" s="1"/>
      <c r="D744" s="1"/>
      <c r="E744" s="1"/>
      <c r="F744" s="1"/>
      <c r="G744" s="1"/>
    </row>
    <row r="745" spans="1:7" ht="30" customHeight="1" x14ac:dyDescent="0.25">
      <c r="A745" s="1"/>
      <c r="B745" s="1"/>
      <c r="C745" s="1"/>
      <c r="D745" s="1"/>
      <c r="E745" s="1"/>
      <c r="F745" s="1"/>
      <c r="G745" s="1"/>
    </row>
    <row r="746" spans="1:7" ht="30" customHeight="1" x14ac:dyDescent="0.25">
      <c r="A746" s="1"/>
      <c r="B746" s="1"/>
      <c r="C746" s="1"/>
      <c r="D746" s="1"/>
      <c r="E746" s="1"/>
      <c r="F746" s="1"/>
      <c r="G746" s="1"/>
    </row>
    <row r="747" spans="1:7" ht="30" customHeight="1" x14ac:dyDescent="0.25">
      <c r="A747" s="1"/>
      <c r="B747" s="1"/>
      <c r="C747" s="1"/>
      <c r="D747" s="1"/>
      <c r="E747" s="1"/>
      <c r="F747" s="1"/>
      <c r="G747" s="1"/>
    </row>
    <row r="748" spans="1:7" ht="30" customHeight="1" x14ac:dyDescent="0.25">
      <c r="A748" s="1"/>
      <c r="B748" s="1"/>
      <c r="C748" s="1"/>
      <c r="D748" s="1"/>
      <c r="E748" s="1"/>
      <c r="F748" s="1"/>
      <c r="G748" s="1"/>
    </row>
    <row r="749" spans="1:7" ht="30" customHeight="1" x14ac:dyDescent="0.25">
      <c r="A749" s="1"/>
      <c r="B749" s="1"/>
      <c r="C749" s="1"/>
      <c r="D749" s="1"/>
      <c r="E749" s="1"/>
      <c r="F749" s="1"/>
      <c r="G749" s="1"/>
    </row>
    <row r="750" spans="1:7" ht="30" customHeight="1" x14ac:dyDescent="0.25">
      <c r="A750" s="1"/>
      <c r="B750" s="1"/>
      <c r="C750" s="1"/>
      <c r="D750" s="1"/>
      <c r="E750" s="1"/>
      <c r="F750" s="1"/>
      <c r="G750" s="1"/>
    </row>
    <row r="751" spans="1:7" ht="30" customHeight="1" x14ac:dyDescent="0.25">
      <c r="A751" s="1"/>
      <c r="B751" s="1"/>
      <c r="C751" s="1"/>
      <c r="D751" s="1"/>
      <c r="E751" s="1"/>
      <c r="F751" s="1"/>
      <c r="G751" s="1"/>
    </row>
    <row r="752" spans="1:7" ht="30" customHeight="1" x14ac:dyDescent="0.25">
      <c r="A752" s="1"/>
      <c r="B752" s="1"/>
      <c r="C752" s="1"/>
      <c r="D752" s="1"/>
      <c r="E752" s="1"/>
      <c r="F752" s="1"/>
      <c r="G752" s="1"/>
    </row>
    <row r="753" spans="1:7" ht="30" customHeight="1" x14ac:dyDescent="0.25">
      <c r="A753" s="1"/>
      <c r="B753" s="1"/>
      <c r="C753" s="1"/>
      <c r="D753" s="1"/>
      <c r="E753" s="1"/>
      <c r="F753" s="1"/>
      <c r="G753" s="1"/>
    </row>
    <row r="754" spans="1:7" ht="30" customHeight="1" x14ac:dyDescent="0.25">
      <c r="A754" s="1"/>
      <c r="B754" s="1"/>
      <c r="C754" s="1"/>
      <c r="D754" s="1"/>
      <c r="E754" s="1"/>
      <c r="F754" s="1"/>
      <c r="G754" s="1"/>
    </row>
    <row r="755" spans="1:7" ht="30" customHeight="1" x14ac:dyDescent="0.25">
      <c r="A755" s="1"/>
      <c r="B755" s="1"/>
      <c r="C755" s="1"/>
      <c r="D755" s="1"/>
      <c r="E755" s="1"/>
      <c r="F755" s="1"/>
      <c r="G755" s="1"/>
    </row>
    <row r="756" spans="1:7" ht="30" customHeight="1" x14ac:dyDescent="0.25">
      <c r="A756" s="1"/>
      <c r="B756" s="1"/>
      <c r="C756" s="1"/>
      <c r="D756" s="1"/>
      <c r="E756" s="1"/>
      <c r="F756" s="1"/>
      <c r="G756" s="1"/>
    </row>
    <row r="757" spans="1:7" ht="30" customHeight="1" x14ac:dyDescent="0.25">
      <c r="A757" s="1"/>
      <c r="B757" s="1"/>
      <c r="C757" s="1"/>
      <c r="D757" s="1"/>
      <c r="E757" s="1"/>
      <c r="F757" s="1"/>
      <c r="G757" s="1"/>
    </row>
    <row r="758" spans="1:7" ht="30" customHeight="1" x14ac:dyDescent="0.25">
      <c r="A758" s="1"/>
      <c r="B758" s="1"/>
      <c r="C758" s="1"/>
      <c r="D758" s="1"/>
      <c r="E758" s="1"/>
      <c r="F758" s="1"/>
      <c r="G758" s="1"/>
    </row>
    <row r="759" spans="1:7" ht="30" customHeight="1" x14ac:dyDescent="0.25">
      <c r="A759" s="1"/>
      <c r="B759" s="1"/>
      <c r="C759" s="1"/>
      <c r="D759" s="1"/>
      <c r="E759" s="1"/>
      <c r="F759" s="1"/>
      <c r="G759" s="1"/>
    </row>
    <row r="760" spans="1:7" ht="30" customHeight="1" x14ac:dyDescent="0.25">
      <c r="A760" s="1"/>
      <c r="B760" s="1"/>
      <c r="C760" s="1"/>
      <c r="D760" s="1"/>
      <c r="E760" s="1"/>
      <c r="F760" s="1"/>
      <c r="G760" s="1"/>
    </row>
    <row r="761" spans="1:7" ht="30" customHeight="1" x14ac:dyDescent="0.25">
      <c r="A761" s="1"/>
      <c r="B761" s="1"/>
      <c r="C761" s="1"/>
      <c r="D761" s="1"/>
      <c r="E761" s="1"/>
      <c r="F761" s="1"/>
      <c r="G761" s="1"/>
    </row>
    <row r="762" spans="1:7" ht="30" customHeight="1" x14ac:dyDescent="0.25">
      <c r="A762" s="1"/>
      <c r="B762" s="1"/>
      <c r="C762" s="1"/>
      <c r="D762" s="1"/>
      <c r="E762" s="1"/>
      <c r="F762" s="1"/>
      <c r="G762" s="1"/>
    </row>
    <row r="763" spans="1:7" ht="30" customHeight="1" x14ac:dyDescent="0.25">
      <c r="A763" s="1"/>
      <c r="B763" s="1"/>
      <c r="C763" s="1"/>
      <c r="D763" s="1"/>
      <c r="E763" s="1"/>
      <c r="F763" s="1"/>
      <c r="G763" s="1"/>
    </row>
    <row r="764" spans="1:7" ht="30" customHeight="1" x14ac:dyDescent="0.25">
      <c r="A764" s="1"/>
      <c r="B764" s="1"/>
      <c r="C764" s="1"/>
      <c r="D764" s="1"/>
      <c r="E764" s="1"/>
      <c r="F764" s="1"/>
      <c r="G764" s="1"/>
    </row>
    <row r="765" spans="1:7" ht="30" customHeight="1" x14ac:dyDescent="0.25">
      <c r="A765" s="1"/>
      <c r="B765" s="1"/>
      <c r="C765" s="1"/>
      <c r="D765" s="1"/>
      <c r="E765" s="1"/>
      <c r="F765" s="1"/>
      <c r="G765" s="1"/>
    </row>
    <row r="766" spans="1:7" ht="30" customHeight="1" x14ac:dyDescent="0.25">
      <c r="A766" s="1"/>
      <c r="B766" s="1"/>
      <c r="C766" s="1"/>
      <c r="D766" s="1"/>
      <c r="E766" s="1"/>
      <c r="F766" s="1"/>
      <c r="G766" s="1"/>
    </row>
    <row r="767" spans="1:7" ht="30" customHeight="1" x14ac:dyDescent="0.25">
      <c r="A767" s="1"/>
      <c r="B767" s="1"/>
      <c r="C767" s="1"/>
      <c r="D767" s="1"/>
      <c r="E767" s="1"/>
      <c r="F767" s="1"/>
      <c r="G767" s="1"/>
    </row>
    <row r="768" spans="1:7" ht="30" customHeight="1" x14ac:dyDescent="0.25">
      <c r="A768" s="1"/>
      <c r="B768" s="1"/>
      <c r="C768" s="1"/>
      <c r="D768" s="1"/>
      <c r="E768" s="1"/>
      <c r="F768" s="1"/>
      <c r="G768" s="1"/>
    </row>
    <row r="769" spans="1:7" ht="30" customHeight="1" x14ac:dyDescent="0.25">
      <c r="A769" s="1"/>
      <c r="B769" s="1"/>
      <c r="C769" s="1"/>
      <c r="D769" s="1"/>
      <c r="E769" s="1"/>
      <c r="F769" s="1"/>
      <c r="G769" s="1"/>
    </row>
    <row r="770" spans="1:7" ht="30" customHeight="1" x14ac:dyDescent="0.25">
      <c r="A770" s="1"/>
      <c r="B770" s="1"/>
      <c r="C770" s="1"/>
      <c r="D770" s="1"/>
      <c r="E770" s="1"/>
      <c r="F770" s="1"/>
      <c r="G770" s="1"/>
    </row>
    <row r="771" spans="1:7" ht="30" customHeight="1" x14ac:dyDescent="0.25">
      <c r="A771" s="1"/>
      <c r="B771" s="1"/>
      <c r="C771" s="1"/>
      <c r="D771" s="1"/>
      <c r="E771" s="1"/>
      <c r="F771" s="1"/>
      <c r="G771" s="1"/>
    </row>
    <row r="772" spans="1:7" ht="30" customHeight="1" x14ac:dyDescent="0.25">
      <c r="A772" s="1"/>
      <c r="B772" s="1"/>
      <c r="C772" s="1"/>
      <c r="D772" s="1"/>
      <c r="E772" s="1"/>
      <c r="F772" s="1"/>
      <c r="G772" s="1"/>
    </row>
    <row r="773" spans="1:7" ht="30" customHeight="1" x14ac:dyDescent="0.25">
      <c r="A773" s="1"/>
      <c r="B773" s="1"/>
      <c r="C773" s="1"/>
      <c r="D773" s="1"/>
      <c r="E773" s="1"/>
      <c r="F773" s="1"/>
      <c r="G773" s="1"/>
    </row>
    <row r="774" spans="1:7" ht="30" customHeight="1" x14ac:dyDescent="0.25">
      <c r="A774" s="1"/>
      <c r="B774" s="1"/>
      <c r="C774" s="1"/>
      <c r="D774" s="1"/>
      <c r="E774" s="1"/>
      <c r="F774" s="1"/>
      <c r="G774" s="1"/>
    </row>
    <row r="775" spans="1:7" ht="30" customHeight="1" x14ac:dyDescent="0.25">
      <c r="A775" s="1"/>
      <c r="B775" s="1"/>
      <c r="C775" s="1"/>
      <c r="D775" s="1"/>
      <c r="E775" s="1"/>
      <c r="F775" s="1"/>
      <c r="G775" s="1"/>
    </row>
    <row r="776" spans="1:7" ht="30" customHeight="1" x14ac:dyDescent="0.25">
      <c r="A776" s="1"/>
      <c r="B776" s="1"/>
      <c r="C776" s="1"/>
      <c r="D776" s="1"/>
      <c r="E776" s="1"/>
      <c r="F776" s="1"/>
      <c r="G776" s="1"/>
    </row>
    <row r="777" spans="1:7" ht="30" customHeight="1" x14ac:dyDescent="0.25">
      <c r="A777" s="1"/>
      <c r="B777" s="1"/>
      <c r="C777" s="1"/>
      <c r="D777" s="1"/>
      <c r="E777" s="1"/>
      <c r="F777" s="1"/>
      <c r="G777" s="1"/>
    </row>
    <row r="778" spans="1:7" ht="30" customHeight="1" x14ac:dyDescent="0.25">
      <c r="A778" s="1"/>
      <c r="B778" s="1"/>
      <c r="C778" s="1"/>
      <c r="D778" s="1"/>
      <c r="E778" s="1"/>
      <c r="F778" s="1"/>
      <c r="G778" s="1"/>
    </row>
    <row r="779" spans="1:7" ht="30" customHeight="1" x14ac:dyDescent="0.25">
      <c r="A779" s="1"/>
      <c r="B779" s="1"/>
      <c r="C779" s="1"/>
      <c r="D779" s="1"/>
      <c r="E779" s="1"/>
      <c r="F779" s="1"/>
      <c r="G779" s="1"/>
    </row>
    <row r="780" spans="1:7" ht="30" customHeight="1" x14ac:dyDescent="0.25">
      <c r="A780" s="1"/>
      <c r="B780" s="1"/>
      <c r="C780" s="1"/>
      <c r="D780" s="1"/>
      <c r="E780" s="1"/>
      <c r="F780" s="1"/>
      <c r="G780" s="1"/>
    </row>
    <row r="781" spans="1:7" ht="30" customHeight="1" x14ac:dyDescent="0.25">
      <c r="A781" s="1"/>
      <c r="B781" s="1"/>
      <c r="C781" s="1"/>
      <c r="D781" s="1"/>
      <c r="E781" s="1"/>
      <c r="F781" s="1"/>
      <c r="G781" s="1"/>
    </row>
    <row r="782" spans="1:7" ht="30" customHeight="1" x14ac:dyDescent="0.25">
      <c r="A782" s="1"/>
      <c r="B782" s="1"/>
      <c r="C782" s="1"/>
      <c r="D782" s="1"/>
      <c r="E782" s="1"/>
      <c r="F782" s="1"/>
      <c r="G782" s="1"/>
    </row>
    <row r="783" spans="1:7" ht="30" customHeight="1" x14ac:dyDescent="0.25">
      <c r="A783" s="1"/>
      <c r="B783" s="1"/>
      <c r="C783" s="1"/>
      <c r="D783" s="1"/>
      <c r="E783" s="1"/>
      <c r="F783" s="1"/>
      <c r="G783" s="1"/>
    </row>
    <row r="784" spans="1:7" ht="30" customHeight="1" x14ac:dyDescent="0.25">
      <c r="A784" s="1"/>
      <c r="B784" s="1"/>
      <c r="C784" s="1"/>
      <c r="D784" s="1"/>
      <c r="E784" s="1"/>
      <c r="F784" s="1"/>
      <c r="G784" s="1"/>
    </row>
    <row r="785" spans="1:7" ht="30" customHeight="1" x14ac:dyDescent="0.25">
      <c r="A785" s="1"/>
      <c r="B785" s="1"/>
      <c r="C785" s="1"/>
      <c r="D785" s="1"/>
      <c r="E785" s="1"/>
      <c r="F785" s="1"/>
      <c r="G785" s="1"/>
    </row>
    <row r="786" spans="1:7" ht="30" customHeight="1" x14ac:dyDescent="0.25">
      <c r="A786" s="1"/>
      <c r="B786" s="1"/>
      <c r="C786" s="1"/>
      <c r="D786" s="1"/>
      <c r="E786" s="1"/>
      <c r="F786" s="1"/>
      <c r="G786" s="1"/>
    </row>
    <row r="787" spans="1:7" ht="30" customHeight="1" x14ac:dyDescent="0.25">
      <c r="A787" s="1"/>
      <c r="B787" s="1"/>
      <c r="C787" s="1"/>
      <c r="D787" s="1"/>
      <c r="E787" s="1"/>
      <c r="F787" s="1"/>
      <c r="G787" s="1"/>
    </row>
    <row r="788" spans="1:7" ht="30" customHeight="1" x14ac:dyDescent="0.25">
      <c r="A788" s="1"/>
      <c r="B788" s="1"/>
      <c r="C788" s="1"/>
      <c r="D788" s="1"/>
      <c r="E788" s="1"/>
      <c r="F788" s="1"/>
      <c r="G788" s="1"/>
    </row>
    <row r="789" spans="1:7" ht="30" customHeight="1" x14ac:dyDescent="0.25">
      <c r="A789" s="1"/>
      <c r="B789" s="1"/>
      <c r="C789" s="1"/>
      <c r="D789" s="1"/>
      <c r="E789" s="1"/>
      <c r="F789" s="1"/>
      <c r="G789" s="1"/>
    </row>
    <row r="790" spans="1:7" ht="30" customHeight="1" x14ac:dyDescent="0.25">
      <c r="A790" s="1"/>
      <c r="B790" s="1"/>
      <c r="C790" s="1"/>
      <c r="D790" s="1"/>
      <c r="E790" s="1"/>
      <c r="F790" s="1"/>
      <c r="G790" s="1"/>
    </row>
    <row r="791" spans="1:7" ht="30" customHeight="1" x14ac:dyDescent="0.25">
      <c r="A791" s="1"/>
      <c r="B791" s="1"/>
      <c r="C791" s="1"/>
      <c r="D791" s="1"/>
      <c r="E791" s="1"/>
      <c r="F791" s="1"/>
      <c r="G791" s="1"/>
    </row>
    <row r="792" spans="1:7" ht="30" customHeight="1" x14ac:dyDescent="0.25">
      <c r="A792" s="1"/>
      <c r="B792" s="1"/>
      <c r="C792" s="1"/>
      <c r="D792" s="1"/>
      <c r="E792" s="1"/>
      <c r="F792" s="1"/>
      <c r="G792" s="1"/>
    </row>
    <row r="793" spans="1:7" ht="30" customHeight="1" x14ac:dyDescent="0.25">
      <c r="A793" s="1"/>
      <c r="B793" s="1"/>
      <c r="C793" s="1"/>
      <c r="D793" s="1"/>
      <c r="E793" s="1"/>
      <c r="F793" s="1"/>
      <c r="G793" s="1"/>
    </row>
    <row r="794" spans="1:7" ht="30" customHeight="1" x14ac:dyDescent="0.25">
      <c r="A794" s="1"/>
      <c r="B794" s="1"/>
      <c r="C794" s="1"/>
      <c r="D794" s="1"/>
      <c r="E794" s="1"/>
      <c r="F794" s="1"/>
      <c r="G794" s="1"/>
    </row>
    <row r="795" spans="1:7" ht="30" customHeight="1" x14ac:dyDescent="0.25">
      <c r="A795" s="1"/>
      <c r="B795" s="1"/>
      <c r="C795" s="1"/>
      <c r="D795" s="1"/>
      <c r="E795" s="1"/>
      <c r="F795" s="1"/>
      <c r="G795" s="1"/>
    </row>
    <row r="796" spans="1:7" ht="30" customHeight="1" x14ac:dyDescent="0.25">
      <c r="A796" s="1"/>
      <c r="B796" s="1"/>
      <c r="C796" s="1"/>
      <c r="D796" s="1"/>
      <c r="E796" s="1"/>
      <c r="F796" s="1"/>
      <c r="G796" s="1"/>
    </row>
    <row r="797" spans="1:7" ht="30" customHeight="1" x14ac:dyDescent="0.25">
      <c r="A797" s="1"/>
      <c r="B797" s="1"/>
      <c r="C797" s="1"/>
      <c r="D797" s="1"/>
      <c r="E797" s="1"/>
      <c r="F797" s="1"/>
      <c r="G797" s="1"/>
    </row>
    <row r="798" spans="1:7" ht="30" customHeight="1" x14ac:dyDescent="0.25">
      <c r="A798" s="1"/>
      <c r="B798" s="1"/>
      <c r="C798" s="1"/>
      <c r="D798" s="1"/>
      <c r="E798" s="1"/>
      <c r="F798" s="1"/>
      <c r="G798" s="1"/>
    </row>
    <row r="799" spans="1:7" ht="30" customHeight="1" x14ac:dyDescent="0.25">
      <c r="A799" s="1"/>
      <c r="B799" s="1"/>
      <c r="C799" s="1"/>
      <c r="D799" s="1"/>
      <c r="E799" s="1"/>
      <c r="F799" s="1"/>
      <c r="G799" s="1"/>
    </row>
    <row r="800" spans="1:7" ht="30" customHeight="1" x14ac:dyDescent="0.25">
      <c r="A800" s="1"/>
      <c r="B800" s="1"/>
      <c r="C800" s="1"/>
      <c r="D800" s="1"/>
      <c r="E800" s="1"/>
      <c r="F800" s="1"/>
      <c r="G800" s="1"/>
    </row>
    <row r="801" spans="1:7" ht="30" customHeight="1" x14ac:dyDescent="0.25">
      <c r="A801" s="1"/>
      <c r="B801" s="1"/>
      <c r="C801" s="1"/>
      <c r="D801" s="1"/>
      <c r="E801" s="1"/>
      <c r="F801" s="1"/>
      <c r="G801" s="1"/>
    </row>
    <row r="802" spans="1:7" ht="30" customHeight="1" x14ac:dyDescent="0.25">
      <c r="A802" s="1"/>
      <c r="B802" s="1"/>
      <c r="C802" s="1"/>
      <c r="D802" s="1"/>
      <c r="E802" s="1"/>
      <c r="F802" s="1"/>
      <c r="G802" s="1"/>
    </row>
    <row r="803" spans="1:7" ht="30" customHeight="1" x14ac:dyDescent="0.25">
      <c r="A803" s="1"/>
      <c r="B803" s="1"/>
      <c r="C803" s="1"/>
      <c r="D803" s="1"/>
      <c r="E803" s="1"/>
      <c r="F803" s="1"/>
      <c r="G803" s="1"/>
    </row>
    <row r="804" spans="1:7" ht="30" customHeight="1" x14ac:dyDescent="0.25">
      <c r="A804" s="1"/>
      <c r="B804" s="1"/>
      <c r="C804" s="1"/>
      <c r="D804" s="1"/>
      <c r="E804" s="1"/>
      <c r="F804" s="1"/>
      <c r="G804" s="1"/>
    </row>
    <row r="805" spans="1:7" ht="30" customHeight="1" x14ac:dyDescent="0.25">
      <c r="A805" s="1"/>
      <c r="B805" s="1"/>
      <c r="C805" s="1"/>
      <c r="D805" s="1"/>
      <c r="E805" s="1"/>
      <c r="F805" s="1"/>
      <c r="G805" s="1"/>
    </row>
    <row r="806" spans="1:7" ht="30" customHeight="1" x14ac:dyDescent="0.25">
      <c r="A806" s="1"/>
      <c r="B806" s="1"/>
      <c r="C806" s="1"/>
      <c r="D806" s="1"/>
      <c r="E806" s="1"/>
      <c r="F806" s="1"/>
      <c r="G806" s="1"/>
    </row>
    <row r="807" spans="1:7" ht="30" customHeight="1" x14ac:dyDescent="0.25">
      <c r="A807" s="1"/>
      <c r="B807" s="1"/>
      <c r="C807" s="1"/>
      <c r="D807" s="1"/>
      <c r="E807" s="1"/>
      <c r="F807" s="1"/>
      <c r="G807" s="1"/>
    </row>
    <row r="808" spans="1:7" ht="30" customHeight="1" x14ac:dyDescent="0.25">
      <c r="A808" s="1"/>
      <c r="B808" s="1"/>
      <c r="C808" s="1"/>
      <c r="D808" s="1"/>
      <c r="E808" s="1"/>
      <c r="F808" s="1"/>
      <c r="G808" s="1"/>
    </row>
    <row r="809" spans="1:7" ht="30" customHeight="1" x14ac:dyDescent="0.25">
      <c r="A809" s="1"/>
      <c r="B809" s="1"/>
      <c r="C809" s="1"/>
      <c r="D809" s="1"/>
      <c r="E809" s="1"/>
      <c r="F809" s="1"/>
      <c r="G809" s="1"/>
    </row>
    <row r="810" spans="1:7" ht="30" customHeight="1" x14ac:dyDescent="0.25">
      <c r="A810" s="1"/>
      <c r="B810" s="1"/>
      <c r="C810" s="1"/>
      <c r="D810" s="1"/>
      <c r="E810" s="1"/>
      <c r="F810" s="1"/>
      <c r="G810" s="1"/>
    </row>
    <row r="811" spans="1:7" ht="30" customHeight="1" x14ac:dyDescent="0.25">
      <c r="A811" s="1"/>
      <c r="B811" s="1"/>
      <c r="C811" s="1"/>
      <c r="D811" s="1"/>
      <c r="E811" s="1"/>
      <c r="F811" s="1"/>
      <c r="G811" s="1"/>
    </row>
    <row r="812" spans="1:7" ht="30" customHeight="1" x14ac:dyDescent="0.25">
      <c r="A812" s="1"/>
      <c r="B812" s="1"/>
      <c r="C812" s="1"/>
      <c r="D812" s="1"/>
      <c r="E812" s="1"/>
      <c r="F812" s="1"/>
      <c r="G812" s="1"/>
    </row>
    <row r="813" spans="1:7" ht="30" customHeight="1" x14ac:dyDescent="0.25">
      <c r="A813" s="1"/>
      <c r="B813" s="1"/>
      <c r="C813" s="1"/>
      <c r="D813" s="1"/>
      <c r="E813" s="1"/>
      <c r="F813" s="1"/>
      <c r="G813" s="1"/>
    </row>
    <row r="814" spans="1:7" ht="30" customHeight="1" x14ac:dyDescent="0.25">
      <c r="A814" s="1"/>
      <c r="B814" s="1"/>
      <c r="C814" s="1"/>
      <c r="D814" s="1"/>
      <c r="E814" s="1"/>
      <c r="F814" s="1"/>
      <c r="G814" s="1"/>
    </row>
    <row r="815" spans="1:7" ht="30" customHeight="1" x14ac:dyDescent="0.25">
      <c r="A815" s="1"/>
      <c r="B815" s="1"/>
      <c r="C815" s="1"/>
      <c r="D815" s="1"/>
      <c r="E815" s="1"/>
      <c r="F815" s="1"/>
      <c r="G815" s="1"/>
    </row>
    <row r="816" spans="1:7" ht="30" customHeight="1" x14ac:dyDescent="0.25">
      <c r="A816" s="1"/>
      <c r="B816" s="1"/>
      <c r="C816" s="1"/>
      <c r="D816" s="1"/>
      <c r="E816" s="1"/>
      <c r="F816" s="1"/>
      <c r="G816" s="1"/>
    </row>
    <row r="817" spans="1:7" ht="30" customHeight="1" x14ac:dyDescent="0.25">
      <c r="A817" s="1"/>
      <c r="B817" s="1"/>
      <c r="C817" s="1"/>
      <c r="D817" s="1"/>
      <c r="E817" s="1"/>
      <c r="F817" s="1"/>
      <c r="G817" s="1"/>
    </row>
    <row r="818" spans="1:7" ht="30" customHeight="1" x14ac:dyDescent="0.25">
      <c r="A818" s="1"/>
      <c r="B818" s="1"/>
      <c r="C818" s="1"/>
      <c r="D818" s="1"/>
      <c r="E818" s="1"/>
      <c r="F818" s="1"/>
      <c r="G818" s="1"/>
    </row>
    <row r="819" spans="1:7" ht="30" customHeight="1" x14ac:dyDescent="0.25">
      <c r="A819" s="1"/>
      <c r="B819" s="1"/>
      <c r="C819" s="1"/>
      <c r="D819" s="1"/>
      <c r="E819" s="1"/>
      <c r="F819" s="1"/>
      <c r="G819" s="1"/>
    </row>
    <row r="820" spans="1:7" ht="30" customHeight="1" x14ac:dyDescent="0.25">
      <c r="A820" s="1"/>
      <c r="B820" s="1"/>
      <c r="C820" s="1"/>
      <c r="D820" s="1"/>
      <c r="E820" s="1"/>
      <c r="F820" s="1"/>
      <c r="G820" s="1"/>
    </row>
    <row r="821" spans="1:7" ht="30" customHeight="1" x14ac:dyDescent="0.25">
      <c r="A821" s="1"/>
      <c r="B821" s="1"/>
      <c r="C821" s="1"/>
      <c r="D821" s="1"/>
      <c r="E821" s="1"/>
      <c r="F821" s="1"/>
      <c r="G821" s="1"/>
    </row>
    <row r="822" spans="1:7" ht="30" customHeight="1" x14ac:dyDescent="0.25">
      <c r="A822" s="1"/>
      <c r="B822" s="1"/>
      <c r="C822" s="1"/>
      <c r="D822" s="1"/>
      <c r="E822" s="1"/>
      <c r="F822" s="1"/>
      <c r="G822" s="1"/>
    </row>
    <row r="823" spans="1:7" ht="30" customHeight="1" x14ac:dyDescent="0.25">
      <c r="A823" s="1"/>
      <c r="B823" s="1"/>
      <c r="C823" s="1"/>
      <c r="D823" s="1"/>
      <c r="E823" s="1"/>
      <c r="F823" s="1"/>
      <c r="G823" s="1"/>
    </row>
    <row r="824" spans="1:7" ht="30" customHeight="1" x14ac:dyDescent="0.25">
      <c r="A824" s="1"/>
      <c r="B824" s="1"/>
      <c r="C824" s="1"/>
      <c r="D824" s="1"/>
      <c r="E824" s="1"/>
      <c r="F824" s="1"/>
      <c r="G824" s="1"/>
    </row>
    <row r="825" spans="1:7" ht="30" customHeight="1" x14ac:dyDescent="0.25">
      <c r="A825" s="1"/>
      <c r="B825" s="1"/>
      <c r="C825" s="1"/>
      <c r="D825" s="1"/>
      <c r="E825" s="1"/>
      <c r="F825" s="1"/>
      <c r="G825" s="1"/>
    </row>
    <row r="826" spans="1:7" ht="30" customHeight="1" x14ac:dyDescent="0.25">
      <c r="A826" s="1"/>
      <c r="B826" s="1"/>
      <c r="C826" s="1"/>
      <c r="D826" s="1"/>
      <c r="E826" s="1"/>
      <c r="F826" s="1"/>
      <c r="G826" s="1"/>
    </row>
    <row r="827" spans="1:7" ht="30" customHeight="1" x14ac:dyDescent="0.25">
      <c r="A827" s="1"/>
      <c r="B827" s="1"/>
      <c r="C827" s="1"/>
      <c r="D827" s="1"/>
      <c r="E827" s="1"/>
      <c r="F827" s="1"/>
      <c r="G827" s="1"/>
    </row>
    <row r="828" spans="1:7" ht="30" customHeight="1" x14ac:dyDescent="0.25">
      <c r="A828" s="1"/>
      <c r="B828" s="1"/>
      <c r="C828" s="1"/>
      <c r="D828" s="1"/>
      <c r="E828" s="1"/>
      <c r="F828" s="1"/>
      <c r="G828" s="1"/>
    </row>
    <row r="829" spans="1:7" ht="30" customHeight="1" x14ac:dyDescent="0.25">
      <c r="A829" s="1"/>
      <c r="B829" s="1"/>
      <c r="C829" s="1"/>
      <c r="D829" s="1"/>
      <c r="E829" s="1"/>
      <c r="F829" s="1"/>
      <c r="G829" s="1"/>
    </row>
    <row r="830" spans="1:7" ht="30" customHeight="1" x14ac:dyDescent="0.25">
      <c r="A830" s="1"/>
      <c r="B830" s="1"/>
      <c r="C830" s="1"/>
      <c r="D830" s="1"/>
      <c r="E830" s="1"/>
      <c r="F830" s="1"/>
      <c r="G830" s="1"/>
    </row>
    <row r="831" spans="1:7" ht="30" customHeight="1" x14ac:dyDescent="0.25">
      <c r="A831" s="1"/>
      <c r="B831" s="1"/>
      <c r="C831" s="1"/>
      <c r="D831" s="1"/>
      <c r="E831" s="1"/>
      <c r="F831" s="1"/>
      <c r="G831" s="1"/>
    </row>
    <row r="832" spans="1:7" ht="30" customHeight="1" x14ac:dyDescent="0.25">
      <c r="A832" s="1"/>
      <c r="B832" s="1"/>
      <c r="C832" s="1"/>
      <c r="D832" s="1"/>
      <c r="E832" s="1"/>
      <c r="F832" s="1"/>
      <c r="G832" s="1"/>
    </row>
    <row r="833" spans="1:7" ht="30" customHeight="1" x14ac:dyDescent="0.25">
      <c r="A833" s="1"/>
      <c r="B833" s="1"/>
      <c r="C833" s="1"/>
      <c r="D833" s="1"/>
      <c r="E833" s="1"/>
      <c r="F833" s="1"/>
      <c r="G833" s="1"/>
    </row>
    <row r="834" spans="1:7" ht="30" customHeight="1" x14ac:dyDescent="0.25">
      <c r="A834" s="1"/>
      <c r="B834" s="1"/>
      <c r="C834" s="1"/>
      <c r="D834" s="1"/>
      <c r="E834" s="1"/>
      <c r="F834" s="1"/>
      <c r="G834" s="1"/>
    </row>
    <row r="835" spans="1:7" ht="30" customHeight="1" x14ac:dyDescent="0.25">
      <c r="A835" s="1"/>
      <c r="B835" s="1"/>
      <c r="C835" s="1"/>
      <c r="D835" s="1"/>
      <c r="E835" s="1"/>
      <c r="F835" s="1"/>
      <c r="G835" s="1"/>
    </row>
    <row r="836" spans="1:7" ht="30" customHeight="1" x14ac:dyDescent="0.25">
      <c r="A836" s="1"/>
      <c r="B836" s="1"/>
      <c r="C836" s="1"/>
      <c r="D836" s="1"/>
      <c r="E836" s="1"/>
      <c r="F836" s="1"/>
      <c r="G836" s="1"/>
    </row>
    <row r="837" spans="1:7" ht="30" customHeight="1" x14ac:dyDescent="0.25">
      <c r="A837" s="1"/>
      <c r="B837" s="1"/>
      <c r="C837" s="1"/>
      <c r="D837" s="1"/>
      <c r="E837" s="1"/>
      <c r="F837" s="1"/>
      <c r="G837" s="1"/>
    </row>
    <row r="838" spans="1:7" ht="30" customHeight="1" x14ac:dyDescent="0.25">
      <c r="A838" s="1"/>
      <c r="B838" s="1"/>
      <c r="C838" s="1"/>
      <c r="D838" s="1"/>
      <c r="E838" s="1"/>
      <c r="F838" s="1"/>
      <c r="G838" s="1"/>
    </row>
    <row r="839" spans="1:7" ht="30" customHeight="1" x14ac:dyDescent="0.25">
      <c r="A839" s="1"/>
      <c r="B839" s="1"/>
      <c r="C839" s="1"/>
      <c r="D839" s="1"/>
      <c r="E839" s="1"/>
      <c r="F839" s="1"/>
      <c r="G839" s="1"/>
    </row>
    <row r="840" spans="1:7" ht="30" customHeight="1" x14ac:dyDescent="0.25">
      <c r="A840" s="1"/>
      <c r="B840" s="1"/>
      <c r="C840" s="1"/>
      <c r="D840" s="1"/>
      <c r="E840" s="1"/>
      <c r="F840" s="1"/>
      <c r="G840" s="1"/>
    </row>
    <row r="841" spans="1:7" ht="30" customHeight="1" x14ac:dyDescent="0.25">
      <c r="A841" s="1"/>
      <c r="B841" s="1"/>
      <c r="C841" s="1"/>
      <c r="D841" s="1"/>
      <c r="E841" s="1"/>
      <c r="F841" s="1"/>
      <c r="G841" s="1"/>
    </row>
    <row r="842" spans="1:7" ht="30" customHeight="1" x14ac:dyDescent="0.25">
      <c r="A842" s="1"/>
      <c r="B842" s="1"/>
      <c r="C842" s="1"/>
      <c r="D842" s="1"/>
      <c r="E842" s="1"/>
      <c r="F842" s="1"/>
      <c r="G842" s="1"/>
    </row>
    <row r="843" spans="1:7" ht="30" customHeight="1" x14ac:dyDescent="0.25">
      <c r="A843" s="1"/>
      <c r="B843" s="1"/>
      <c r="C843" s="1"/>
      <c r="D843" s="1"/>
      <c r="E843" s="1"/>
      <c r="F843" s="1"/>
      <c r="G843" s="1"/>
    </row>
    <row r="844" spans="1:7" ht="30" customHeight="1" x14ac:dyDescent="0.25">
      <c r="A844" s="1"/>
      <c r="B844" s="1"/>
      <c r="C844" s="1"/>
      <c r="D844" s="1"/>
      <c r="E844" s="1"/>
      <c r="F844" s="1"/>
      <c r="G844" s="1"/>
    </row>
    <row r="845" spans="1:7" ht="30" customHeight="1" x14ac:dyDescent="0.25">
      <c r="A845" s="1"/>
      <c r="B845" s="1"/>
      <c r="C845" s="1"/>
      <c r="D845" s="1"/>
      <c r="E845" s="1"/>
      <c r="F845" s="1"/>
      <c r="G845" s="1"/>
    </row>
    <row r="846" spans="1:7" ht="30" customHeight="1" x14ac:dyDescent="0.25">
      <c r="A846" s="1"/>
      <c r="B846" s="1"/>
      <c r="C846" s="1"/>
      <c r="D846" s="1"/>
      <c r="E846" s="1"/>
      <c r="F846" s="1"/>
      <c r="G846" s="1"/>
    </row>
    <row r="847" spans="1:7" ht="30" customHeight="1" x14ac:dyDescent="0.25">
      <c r="A847" s="1"/>
      <c r="B847" s="1"/>
      <c r="C847" s="1"/>
      <c r="D847" s="1"/>
      <c r="E847" s="1"/>
      <c r="F847" s="1"/>
      <c r="G847" s="1"/>
    </row>
    <row r="848" spans="1:7" ht="30" customHeight="1" x14ac:dyDescent="0.25">
      <c r="A848" s="1"/>
      <c r="B848" s="1"/>
      <c r="C848" s="1"/>
      <c r="D848" s="1"/>
      <c r="E848" s="1"/>
      <c r="F848" s="1"/>
      <c r="G848" s="1"/>
    </row>
    <row r="849" spans="1:7" ht="30" customHeight="1" x14ac:dyDescent="0.25">
      <c r="A849" s="1"/>
      <c r="B849" s="1"/>
      <c r="C849" s="1"/>
      <c r="D849" s="1"/>
      <c r="E849" s="1"/>
      <c r="F849" s="1"/>
      <c r="G849" s="1"/>
    </row>
    <row r="850" spans="1:7" ht="30" customHeight="1" x14ac:dyDescent="0.25">
      <c r="A850" s="1"/>
      <c r="B850" s="1"/>
      <c r="C850" s="1"/>
      <c r="D850" s="1"/>
      <c r="E850" s="1"/>
      <c r="F850" s="1"/>
      <c r="G850" s="1"/>
    </row>
    <row r="851" spans="1:7" ht="30" customHeight="1" x14ac:dyDescent="0.25">
      <c r="A851" s="1"/>
      <c r="B851" s="1"/>
      <c r="C851" s="1"/>
      <c r="D851" s="1"/>
      <c r="E851" s="1"/>
      <c r="F851" s="1"/>
      <c r="G851" s="1"/>
    </row>
    <row r="852" spans="1:7" ht="30" customHeight="1" x14ac:dyDescent="0.25">
      <c r="A852" s="1"/>
      <c r="B852" s="1"/>
      <c r="C852" s="1"/>
      <c r="D852" s="1"/>
      <c r="E852" s="1"/>
      <c r="F852" s="1"/>
      <c r="G852" s="1"/>
    </row>
    <row r="853" spans="1:7" ht="30" customHeight="1" x14ac:dyDescent="0.25">
      <c r="A853" s="1"/>
      <c r="B853" s="1"/>
      <c r="C853" s="1"/>
      <c r="D853" s="1"/>
      <c r="E853" s="1"/>
      <c r="F853" s="1"/>
      <c r="G853" s="1"/>
    </row>
    <row r="854" spans="1:7" ht="30" customHeight="1" x14ac:dyDescent="0.25">
      <c r="A854" s="1"/>
      <c r="B854" s="1"/>
      <c r="C854" s="1"/>
      <c r="D854" s="1"/>
      <c r="E854" s="1"/>
      <c r="F854" s="1"/>
      <c r="G854" s="1"/>
    </row>
    <row r="855" spans="1:7" ht="30" customHeight="1" x14ac:dyDescent="0.25">
      <c r="A855" s="1"/>
      <c r="B855" s="1"/>
      <c r="C855" s="1"/>
      <c r="D855" s="1"/>
      <c r="E855" s="1"/>
      <c r="F855" s="1"/>
      <c r="G855" s="1"/>
    </row>
    <row r="856" spans="1:7" ht="30" customHeight="1" x14ac:dyDescent="0.25">
      <c r="A856" s="1"/>
      <c r="B856" s="1"/>
      <c r="C856" s="1"/>
      <c r="D856" s="1"/>
      <c r="E856" s="1"/>
      <c r="F856" s="1"/>
      <c r="G856" s="1"/>
    </row>
    <row r="857" spans="1:7" ht="30" customHeight="1" x14ac:dyDescent="0.25">
      <c r="A857" s="1"/>
      <c r="B857" s="1"/>
      <c r="C857" s="1"/>
      <c r="D857" s="1"/>
      <c r="E857" s="1"/>
      <c r="F857" s="1"/>
      <c r="G857" s="1"/>
    </row>
    <row r="858" spans="1:7" ht="30" customHeight="1" x14ac:dyDescent="0.25">
      <c r="A858" s="1"/>
      <c r="B858" s="1"/>
      <c r="C858" s="1"/>
      <c r="D858" s="1"/>
      <c r="E858" s="1"/>
      <c r="F858" s="1"/>
      <c r="G858" s="1"/>
    </row>
    <row r="859" spans="1:7" ht="30" customHeight="1" x14ac:dyDescent="0.25">
      <c r="A859" s="1"/>
      <c r="B859" s="1"/>
      <c r="C859" s="1"/>
      <c r="D859" s="1"/>
      <c r="E859" s="1"/>
      <c r="F859" s="1"/>
      <c r="G859" s="1"/>
    </row>
    <row r="860" spans="1:7" ht="30" customHeight="1" x14ac:dyDescent="0.25">
      <c r="A860" s="1"/>
      <c r="B860" s="1"/>
      <c r="C860" s="1"/>
      <c r="D860" s="1"/>
      <c r="E860" s="1"/>
      <c r="F860" s="1"/>
      <c r="G860" s="1"/>
    </row>
    <row r="861" spans="1:7" ht="30" customHeight="1" x14ac:dyDescent="0.25">
      <c r="A861" s="1"/>
      <c r="B861" s="1"/>
      <c r="C861" s="1"/>
      <c r="D861" s="1"/>
      <c r="E861" s="1"/>
      <c r="F861" s="1"/>
      <c r="G861" s="1"/>
    </row>
    <row r="862" spans="1:7" ht="30" customHeight="1" x14ac:dyDescent="0.25">
      <c r="A862" s="1"/>
      <c r="B862" s="1"/>
      <c r="C862" s="1"/>
      <c r="D862" s="1"/>
      <c r="E862" s="1"/>
      <c r="F862" s="1"/>
      <c r="G862" s="1"/>
    </row>
    <row r="863" spans="1:7" ht="30" customHeight="1" x14ac:dyDescent="0.25">
      <c r="A863" s="1"/>
      <c r="B863" s="1"/>
      <c r="C863" s="1"/>
      <c r="D863" s="1"/>
      <c r="E863" s="1"/>
      <c r="F863" s="1"/>
      <c r="G863" s="1"/>
    </row>
    <row r="864" spans="1:7" ht="30" customHeight="1" x14ac:dyDescent="0.25">
      <c r="A864" s="1"/>
      <c r="B864" s="1"/>
      <c r="C864" s="1"/>
      <c r="D864" s="1"/>
      <c r="E864" s="1"/>
      <c r="F864" s="1"/>
      <c r="G864" s="1"/>
    </row>
    <row r="865" spans="1:7" ht="30" customHeight="1" x14ac:dyDescent="0.25">
      <c r="A865" s="1"/>
      <c r="B865" s="1"/>
      <c r="C865" s="1"/>
      <c r="D865" s="1"/>
      <c r="E865" s="1"/>
      <c r="F865" s="1"/>
      <c r="G865" s="1"/>
    </row>
    <row r="866" spans="1:7" ht="30" customHeight="1" x14ac:dyDescent="0.25">
      <c r="A866" s="1"/>
      <c r="B866" s="1"/>
      <c r="C866" s="1"/>
      <c r="D866" s="1"/>
      <c r="E866" s="1"/>
      <c r="F866" s="1"/>
      <c r="G866" s="1"/>
    </row>
    <row r="867" spans="1:7" ht="30" customHeight="1" x14ac:dyDescent="0.25">
      <c r="A867" s="1"/>
      <c r="B867" s="1"/>
      <c r="C867" s="1"/>
      <c r="D867" s="1"/>
      <c r="E867" s="1"/>
      <c r="F867" s="1"/>
      <c r="G867" s="1"/>
    </row>
    <row r="868" spans="1:7" ht="30" customHeight="1" x14ac:dyDescent="0.25">
      <c r="A868" s="1"/>
      <c r="B868" s="1"/>
      <c r="C868" s="1"/>
      <c r="D868" s="1"/>
      <c r="E868" s="1"/>
      <c r="F868" s="1"/>
      <c r="G868" s="1"/>
    </row>
    <row r="869" spans="1:7" ht="30" customHeight="1" x14ac:dyDescent="0.25">
      <c r="A869" s="1"/>
      <c r="B869" s="1"/>
      <c r="C869" s="1"/>
      <c r="D869" s="1"/>
      <c r="E869" s="1"/>
      <c r="F869" s="1"/>
      <c r="G869" s="1"/>
    </row>
    <row r="870" spans="1:7" ht="30" customHeight="1" x14ac:dyDescent="0.25">
      <c r="A870" s="1"/>
      <c r="B870" s="1"/>
      <c r="C870" s="1"/>
      <c r="D870" s="1"/>
      <c r="E870" s="1"/>
      <c r="F870" s="1"/>
      <c r="G870" s="1"/>
    </row>
    <row r="871" spans="1:7" ht="30" customHeight="1" x14ac:dyDescent="0.25">
      <c r="A871" s="1"/>
      <c r="B871" s="1"/>
      <c r="C871" s="1"/>
      <c r="D871" s="1"/>
      <c r="E871" s="1"/>
      <c r="F871" s="1"/>
      <c r="G871" s="1"/>
    </row>
    <row r="872" spans="1:7" ht="30" customHeight="1" x14ac:dyDescent="0.25">
      <c r="A872" s="1"/>
      <c r="B872" s="1"/>
      <c r="C872" s="1"/>
      <c r="D872" s="1"/>
      <c r="E872" s="1"/>
      <c r="F872" s="1"/>
      <c r="G872" s="1"/>
    </row>
    <row r="873" spans="1:7" ht="30" customHeight="1" x14ac:dyDescent="0.25">
      <c r="A873" s="1"/>
      <c r="B873" s="1"/>
      <c r="C873" s="1"/>
      <c r="D873" s="1"/>
      <c r="E873" s="1"/>
      <c r="F873" s="1"/>
      <c r="G873" s="1"/>
    </row>
    <row r="874" spans="1:7" ht="30" customHeight="1" x14ac:dyDescent="0.25">
      <c r="A874" s="1"/>
      <c r="B874" s="1"/>
      <c r="C874" s="1"/>
      <c r="D874" s="1"/>
      <c r="E874" s="1"/>
      <c r="F874" s="1"/>
      <c r="G874" s="1"/>
    </row>
    <row r="875" spans="1:7" ht="30" customHeight="1" x14ac:dyDescent="0.25">
      <c r="A875" s="1"/>
      <c r="B875" s="1"/>
      <c r="C875" s="1"/>
      <c r="D875" s="1"/>
      <c r="E875" s="1"/>
      <c r="F875" s="1"/>
      <c r="G875" s="1"/>
    </row>
    <row r="876" spans="1:7" ht="30" customHeight="1" x14ac:dyDescent="0.25">
      <c r="A876" s="1"/>
      <c r="B876" s="1"/>
      <c r="C876" s="1"/>
      <c r="D876" s="1"/>
      <c r="E876" s="1"/>
      <c r="F876" s="1"/>
      <c r="G876" s="1"/>
    </row>
    <row r="877" spans="1:7" ht="30" customHeight="1" x14ac:dyDescent="0.25">
      <c r="A877" s="1"/>
      <c r="B877" s="1"/>
      <c r="C877" s="1"/>
      <c r="D877" s="1"/>
      <c r="E877" s="1"/>
      <c r="F877" s="1"/>
      <c r="G877" s="1"/>
    </row>
    <row r="878" spans="1:7" ht="30" customHeight="1" x14ac:dyDescent="0.25">
      <c r="A878" s="1"/>
      <c r="B878" s="1"/>
      <c r="C878" s="1"/>
      <c r="D878" s="1"/>
      <c r="E878" s="1"/>
      <c r="F878" s="1"/>
      <c r="G878" s="1"/>
    </row>
    <row r="879" spans="1:7" ht="30" customHeight="1" x14ac:dyDescent="0.25">
      <c r="A879" s="1"/>
      <c r="B879" s="1"/>
      <c r="C879" s="1"/>
      <c r="D879" s="1"/>
      <c r="E879" s="1"/>
      <c r="F879" s="1"/>
      <c r="G879" s="1"/>
    </row>
    <row r="880" spans="1:7" ht="30" customHeight="1" x14ac:dyDescent="0.25">
      <c r="A880" s="1"/>
      <c r="B880" s="1"/>
      <c r="C880" s="1"/>
      <c r="D880" s="1"/>
      <c r="E880" s="1"/>
      <c r="F880" s="1"/>
      <c r="G880" s="1"/>
    </row>
    <row r="881" spans="1:7" ht="30" customHeight="1" x14ac:dyDescent="0.25">
      <c r="A881" s="1"/>
      <c r="B881" s="1"/>
      <c r="C881" s="1"/>
      <c r="D881" s="1"/>
      <c r="E881" s="1"/>
      <c r="F881" s="1"/>
      <c r="G881" s="1"/>
    </row>
    <row r="882" spans="1:7" ht="30" customHeight="1" x14ac:dyDescent="0.25">
      <c r="A882" s="1"/>
      <c r="B882" s="1"/>
      <c r="C882" s="1"/>
      <c r="D882" s="1"/>
      <c r="E882" s="1"/>
      <c r="F882" s="1"/>
      <c r="G882" s="1"/>
    </row>
    <row r="883" spans="1:7" ht="30" customHeight="1" x14ac:dyDescent="0.25">
      <c r="A883" s="1"/>
      <c r="B883" s="1"/>
      <c r="C883" s="1"/>
      <c r="D883" s="1"/>
      <c r="E883" s="1"/>
      <c r="F883" s="1"/>
      <c r="G883" s="1"/>
    </row>
    <row r="884" spans="1:7" ht="30" customHeight="1" x14ac:dyDescent="0.25">
      <c r="A884" s="1"/>
      <c r="B884" s="1"/>
      <c r="C884" s="1"/>
      <c r="D884" s="1"/>
      <c r="E884" s="1"/>
      <c r="F884" s="1"/>
      <c r="G884" s="1"/>
    </row>
    <row r="885" spans="1:7" ht="30" customHeight="1" x14ac:dyDescent="0.25">
      <c r="A885" s="1"/>
      <c r="B885" s="1"/>
      <c r="C885" s="1"/>
      <c r="D885" s="1"/>
      <c r="E885" s="1"/>
      <c r="F885" s="1"/>
      <c r="G885" s="1"/>
    </row>
    <row r="886" spans="1:7" ht="30" customHeight="1" x14ac:dyDescent="0.25">
      <c r="A886" s="1"/>
      <c r="B886" s="1"/>
      <c r="C886" s="1"/>
      <c r="D886" s="1"/>
      <c r="E886" s="1"/>
      <c r="F886" s="1"/>
      <c r="G886" s="1"/>
    </row>
    <row r="887" spans="1:7" ht="30" customHeight="1" x14ac:dyDescent="0.25">
      <c r="A887" s="1"/>
      <c r="B887" s="1"/>
      <c r="C887" s="1"/>
      <c r="D887" s="1"/>
      <c r="E887" s="1"/>
      <c r="F887" s="1"/>
      <c r="G887" s="1"/>
    </row>
    <row r="888" spans="1:7" ht="30" customHeight="1" x14ac:dyDescent="0.25">
      <c r="A888" s="1"/>
      <c r="B888" s="1"/>
      <c r="C888" s="1"/>
      <c r="D888" s="1"/>
      <c r="E888" s="1"/>
      <c r="F888" s="1"/>
      <c r="G888" s="1"/>
    </row>
    <row r="889" spans="1:7" ht="30" customHeight="1" x14ac:dyDescent="0.25">
      <c r="A889" s="1"/>
      <c r="B889" s="1"/>
      <c r="C889" s="1"/>
      <c r="D889" s="1"/>
      <c r="E889" s="1"/>
      <c r="F889" s="1"/>
      <c r="G889" s="1"/>
    </row>
    <row r="890" spans="1:7" ht="30" customHeight="1" x14ac:dyDescent="0.25">
      <c r="A890" s="1"/>
      <c r="B890" s="1"/>
      <c r="C890" s="1"/>
      <c r="D890" s="1"/>
      <c r="E890" s="1"/>
      <c r="F890" s="1"/>
      <c r="G890" s="1"/>
    </row>
    <row r="891" spans="1:7" ht="30" customHeight="1" x14ac:dyDescent="0.25">
      <c r="A891" s="1"/>
      <c r="B891" s="1"/>
      <c r="C891" s="1"/>
      <c r="D891" s="1"/>
      <c r="E891" s="1"/>
      <c r="F891" s="1"/>
      <c r="G891" s="1"/>
    </row>
    <row r="892" spans="1:7" ht="30" customHeight="1" x14ac:dyDescent="0.25">
      <c r="A892" s="1"/>
      <c r="B892" s="1"/>
      <c r="C892" s="1"/>
      <c r="D892" s="1"/>
      <c r="E892" s="1"/>
      <c r="F892" s="1"/>
      <c r="G892" s="1"/>
    </row>
    <row r="893" spans="1:7" ht="30" customHeight="1" x14ac:dyDescent="0.25">
      <c r="A893" s="1"/>
      <c r="B893" s="1"/>
      <c r="C893" s="1"/>
      <c r="D893" s="1"/>
      <c r="E893" s="1"/>
      <c r="F893" s="1"/>
      <c r="G893" s="1"/>
    </row>
    <row r="894" spans="1:7" ht="30" customHeight="1" x14ac:dyDescent="0.25">
      <c r="A894" s="1"/>
      <c r="B894" s="1"/>
      <c r="C894" s="1"/>
      <c r="D894" s="1"/>
      <c r="E894" s="1"/>
      <c r="F894" s="1"/>
      <c r="G894" s="1"/>
    </row>
    <row r="895" spans="1:7" ht="30" customHeight="1" x14ac:dyDescent="0.25">
      <c r="A895" s="1"/>
      <c r="B895" s="1"/>
      <c r="C895" s="1"/>
      <c r="D895" s="1"/>
      <c r="E895" s="1"/>
      <c r="F895" s="1"/>
      <c r="G895" s="1"/>
    </row>
    <row r="896" spans="1:7" ht="30" customHeight="1" x14ac:dyDescent="0.25">
      <c r="A896" s="1"/>
      <c r="B896" s="1"/>
      <c r="C896" s="1"/>
      <c r="D896" s="1"/>
      <c r="E896" s="1"/>
      <c r="F896" s="1"/>
      <c r="G896" s="1"/>
    </row>
    <row r="897" spans="1:7" ht="30" customHeight="1" x14ac:dyDescent="0.25">
      <c r="A897" s="1"/>
      <c r="B897" s="1"/>
      <c r="C897" s="1"/>
      <c r="D897" s="1"/>
      <c r="E897" s="1"/>
      <c r="F897" s="1"/>
      <c r="G897" s="1"/>
    </row>
    <row r="898" spans="1:7" ht="30" customHeight="1" x14ac:dyDescent="0.25">
      <c r="A898" s="1"/>
      <c r="B898" s="1"/>
      <c r="C898" s="1"/>
      <c r="D898" s="1"/>
      <c r="E898" s="1"/>
      <c r="F898" s="1"/>
      <c r="G898" s="1"/>
    </row>
    <row r="899" spans="1:7" ht="30" customHeight="1" x14ac:dyDescent="0.25">
      <c r="A899" s="1"/>
      <c r="B899" s="1"/>
      <c r="C899" s="1"/>
      <c r="D899" s="1"/>
      <c r="E899" s="1"/>
      <c r="F899" s="1"/>
      <c r="G899" s="1"/>
    </row>
    <row r="900" spans="1:7" ht="30" customHeight="1" x14ac:dyDescent="0.25">
      <c r="A900" s="1"/>
      <c r="B900" s="1"/>
      <c r="C900" s="1"/>
      <c r="D900" s="1"/>
      <c r="E900" s="1"/>
      <c r="F900" s="1"/>
      <c r="G900" s="1"/>
    </row>
    <row r="901" spans="1:7" ht="30" customHeight="1" x14ac:dyDescent="0.25">
      <c r="A901" s="1"/>
      <c r="B901" s="1"/>
      <c r="C901" s="1"/>
      <c r="D901" s="1"/>
      <c r="E901" s="1"/>
      <c r="F901" s="1"/>
      <c r="G901" s="1"/>
    </row>
    <row r="902" spans="1:7" ht="30" customHeight="1" x14ac:dyDescent="0.25">
      <c r="A902" s="1"/>
      <c r="B902" s="1"/>
      <c r="C902" s="1"/>
      <c r="D902" s="1"/>
      <c r="E902" s="1"/>
      <c r="F902" s="1"/>
      <c r="G902" s="1"/>
    </row>
    <row r="903" spans="1:7" ht="30" customHeight="1" x14ac:dyDescent="0.25">
      <c r="A903" s="1"/>
      <c r="B903" s="1"/>
      <c r="C903" s="1"/>
      <c r="D903" s="1"/>
      <c r="E903" s="1"/>
      <c r="F903" s="1"/>
      <c r="G903" s="1"/>
    </row>
    <row r="904" spans="1:7" ht="30" customHeight="1" x14ac:dyDescent="0.25">
      <c r="A904" s="1"/>
      <c r="B904" s="1"/>
      <c r="C904" s="1"/>
      <c r="D904" s="1"/>
      <c r="E904" s="1"/>
      <c r="F904" s="1"/>
      <c r="G904" s="1"/>
    </row>
    <row r="905" spans="1:7" ht="30" customHeight="1" x14ac:dyDescent="0.25">
      <c r="A905" s="1"/>
      <c r="B905" s="1"/>
      <c r="C905" s="1"/>
      <c r="D905" s="1"/>
      <c r="E905" s="1"/>
      <c r="F905" s="1"/>
      <c r="G905" s="1"/>
    </row>
    <row r="906" spans="1:7" ht="30" customHeight="1" x14ac:dyDescent="0.25">
      <c r="A906" s="1"/>
      <c r="B906" s="1"/>
      <c r="C906" s="1"/>
      <c r="D906" s="1"/>
      <c r="E906" s="1"/>
      <c r="F906" s="1"/>
      <c r="G906" s="1"/>
    </row>
    <row r="907" spans="1:7" ht="30" customHeight="1" x14ac:dyDescent="0.25">
      <c r="A907" s="1"/>
      <c r="B907" s="1"/>
      <c r="C907" s="1"/>
      <c r="D907" s="1"/>
      <c r="E907" s="1"/>
      <c r="F907" s="1"/>
      <c r="G907" s="1"/>
    </row>
    <row r="908" spans="1:7" ht="30" customHeight="1" x14ac:dyDescent="0.25">
      <c r="A908" s="1"/>
      <c r="B908" s="1"/>
      <c r="C908" s="1"/>
      <c r="D908" s="1"/>
      <c r="E908" s="1"/>
      <c r="F908" s="1"/>
      <c r="G908" s="1"/>
    </row>
    <row r="909" spans="1:7" ht="30" customHeight="1" x14ac:dyDescent="0.25">
      <c r="A909" s="1"/>
      <c r="B909" s="1"/>
      <c r="C909" s="1"/>
      <c r="D909" s="1"/>
      <c r="E909" s="1"/>
      <c r="F909" s="1"/>
      <c r="G909" s="1"/>
    </row>
    <row r="910" spans="1:7" ht="30" customHeight="1" x14ac:dyDescent="0.25">
      <c r="A910" s="1"/>
      <c r="B910" s="1"/>
      <c r="C910" s="1"/>
      <c r="D910" s="1"/>
      <c r="E910" s="1"/>
      <c r="F910" s="1"/>
      <c r="G910" s="1"/>
    </row>
    <row r="911" spans="1:7" ht="30" customHeight="1" x14ac:dyDescent="0.25">
      <c r="A911" s="1"/>
      <c r="B911" s="1"/>
      <c r="C911" s="1"/>
      <c r="D911" s="1"/>
      <c r="E911" s="1"/>
      <c r="F911" s="1"/>
      <c r="G911" s="1"/>
    </row>
    <row r="912" spans="1:7" ht="30" customHeight="1" x14ac:dyDescent="0.25">
      <c r="A912" s="1"/>
      <c r="B912" s="1"/>
      <c r="C912" s="1"/>
      <c r="D912" s="1"/>
      <c r="E912" s="1"/>
      <c r="F912" s="1"/>
      <c r="G912" s="1"/>
    </row>
    <row r="913" spans="1:7" ht="30" customHeight="1" x14ac:dyDescent="0.25">
      <c r="A913" s="1"/>
      <c r="B913" s="1"/>
      <c r="C913" s="1"/>
      <c r="D913" s="1"/>
      <c r="E913" s="1"/>
      <c r="F913" s="1"/>
      <c r="G913" s="1"/>
    </row>
    <row r="914" spans="1:7" ht="30" customHeight="1" x14ac:dyDescent="0.25">
      <c r="A914" s="1"/>
      <c r="B914" s="1"/>
      <c r="C914" s="1"/>
      <c r="D914" s="1"/>
      <c r="E914" s="1"/>
      <c r="F914" s="1"/>
      <c r="G914" s="1"/>
    </row>
    <row r="915" spans="1:7" ht="30" customHeight="1" x14ac:dyDescent="0.25">
      <c r="A915" s="1"/>
      <c r="B915" s="1"/>
      <c r="C915" s="1"/>
      <c r="D915" s="1"/>
      <c r="E915" s="1"/>
      <c r="F915" s="1"/>
      <c r="G915" s="1"/>
    </row>
    <row r="916" spans="1:7" ht="30" customHeight="1" x14ac:dyDescent="0.25">
      <c r="A916" s="1"/>
      <c r="B916" s="1"/>
      <c r="C916" s="1"/>
      <c r="D916" s="1"/>
      <c r="E916" s="1"/>
      <c r="F916" s="1"/>
      <c r="G916" s="1"/>
    </row>
    <row r="917" spans="1:7" ht="30" customHeight="1" x14ac:dyDescent="0.25">
      <c r="A917" s="1"/>
      <c r="B917" s="1"/>
      <c r="C917" s="1"/>
      <c r="D917" s="1"/>
      <c r="E917" s="1"/>
      <c r="F917" s="1"/>
      <c r="G917" s="1"/>
    </row>
    <row r="918" spans="1:7" ht="30" customHeight="1" x14ac:dyDescent="0.25">
      <c r="A918" s="1"/>
      <c r="B918" s="1"/>
      <c r="C918" s="1"/>
      <c r="D918" s="1"/>
      <c r="E918" s="1"/>
      <c r="F918" s="1"/>
      <c r="G918" s="1"/>
    </row>
    <row r="919" spans="1:7" ht="30" customHeight="1" x14ac:dyDescent="0.25">
      <c r="A919" s="1"/>
      <c r="B919" s="1"/>
      <c r="C919" s="1"/>
      <c r="D919" s="1"/>
      <c r="E919" s="1"/>
      <c r="F919" s="1"/>
      <c r="G919" s="1"/>
    </row>
    <row r="920" spans="1:7" ht="30" customHeight="1" x14ac:dyDescent="0.25">
      <c r="A920" s="1"/>
      <c r="B920" s="1"/>
      <c r="C920" s="1"/>
      <c r="D920" s="1"/>
      <c r="E920" s="1"/>
      <c r="F920" s="1"/>
      <c r="G920" s="1"/>
    </row>
    <row r="921" spans="1:7" ht="30" customHeight="1" x14ac:dyDescent="0.25">
      <c r="A921" s="1"/>
      <c r="B921" s="1"/>
      <c r="C921" s="1"/>
      <c r="D921" s="1"/>
      <c r="E921" s="1"/>
      <c r="F921" s="1"/>
      <c r="G921" s="1"/>
    </row>
    <row r="922" spans="1:7" ht="30" customHeight="1" x14ac:dyDescent="0.25">
      <c r="A922" s="1"/>
      <c r="B922" s="1"/>
      <c r="C922" s="1"/>
      <c r="D922" s="1"/>
      <c r="E922" s="1"/>
      <c r="F922" s="1"/>
      <c r="G922" s="1"/>
    </row>
    <row r="923" spans="1:7" ht="30" customHeight="1" x14ac:dyDescent="0.25">
      <c r="A923" s="1"/>
      <c r="B923" s="1"/>
      <c r="C923" s="1"/>
      <c r="D923" s="1"/>
      <c r="E923" s="1"/>
      <c r="F923" s="1"/>
      <c r="G923" s="1"/>
    </row>
    <row r="924" spans="1:7" ht="30" customHeight="1" x14ac:dyDescent="0.25">
      <c r="A924" s="1"/>
      <c r="B924" s="1"/>
      <c r="C924" s="1"/>
      <c r="D924" s="1"/>
      <c r="E924" s="1"/>
      <c r="F924" s="1"/>
      <c r="G924" s="1"/>
    </row>
    <row r="925" spans="1:7" ht="30" customHeight="1" x14ac:dyDescent="0.25">
      <c r="A925" s="1"/>
      <c r="B925" s="1"/>
      <c r="C925" s="1"/>
      <c r="D925" s="1"/>
      <c r="E925" s="1"/>
      <c r="F925" s="1"/>
      <c r="G925" s="1"/>
    </row>
    <row r="926" spans="1:7" ht="30" customHeight="1" x14ac:dyDescent="0.25">
      <c r="A926" s="1"/>
      <c r="B926" s="1"/>
      <c r="C926" s="1"/>
      <c r="D926" s="1"/>
      <c r="E926" s="1"/>
      <c r="F926" s="1"/>
      <c r="G926" s="1"/>
    </row>
    <row r="927" spans="1:7" ht="30" customHeight="1" x14ac:dyDescent="0.25">
      <c r="A927" s="1"/>
      <c r="B927" s="1"/>
      <c r="C927" s="1"/>
      <c r="D927" s="1"/>
      <c r="E927" s="1"/>
      <c r="F927" s="1"/>
      <c r="G927" s="1"/>
    </row>
    <row r="928" spans="1:7" ht="30" customHeight="1" x14ac:dyDescent="0.25">
      <c r="A928" s="1"/>
      <c r="B928" s="1"/>
      <c r="C928" s="1"/>
      <c r="D928" s="1"/>
      <c r="E928" s="1"/>
      <c r="F928" s="1"/>
      <c r="G928" s="1"/>
    </row>
    <row r="929" spans="1:7" ht="30" customHeight="1" x14ac:dyDescent="0.25">
      <c r="A929" s="1"/>
      <c r="B929" s="1"/>
      <c r="C929" s="1"/>
      <c r="D929" s="1"/>
      <c r="E929" s="1"/>
      <c r="F929" s="1"/>
      <c r="G929" s="1"/>
    </row>
    <row r="930" spans="1:7" ht="30" customHeight="1" x14ac:dyDescent="0.25">
      <c r="A930" s="1"/>
      <c r="B930" s="1"/>
      <c r="C930" s="1"/>
      <c r="D930" s="1"/>
      <c r="E930" s="1"/>
      <c r="F930" s="1"/>
      <c r="G930" s="1"/>
    </row>
    <row r="931" spans="1:7" ht="30" customHeight="1" x14ac:dyDescent="0.25">
      <c r="A931" s="1"/>
      <c r="B931" s="1"/>
      <c r="C931" s="1"/>
      <c r="D931" s="1"/>
      <c r="E931" s="1"/>
      <c r="F931" s="1"/>
      <c r="G931" s="1"/>
    </row>
    <row r="932" spans="1:7" ht="30" customHeight="1" x14ac:dyDescent="0.25">
      <c r="A932" s="1"/>
      <c r="B932" s="1"/>
      <c r="C932" s="1"/>
      <c r="D932" s="1"/>
      <c r="E932" s="1"/>
      <c r="F932" s="1"/>
      <c r="G932" s="1"/>
    </row>
    <row r="933" spans="1:7" ht="30" customHeight="1" x14ac:dyDescent="0.25">
      <c r="A933" s="1"/>
      <c r="B933" s="1"/>
      <c r="C933" s="1"/>
      <c r="D933" s="1"/>
      <c r="E933" s="1"/>
      <c r="F933" s="1"/>
      <c r="G933" s="1"/>
    </row>
    <row r="934" spans="1:7" ht="30" customHeight="1" x14ac:dyDescent="0.25">
      <c r="A934" s="1"/>
      <c r="B934" s="1"/>
      <c r="C934" s="1"/>
      <c r="D934" s="1"/>
      <c r="E934" s="1"/>
      <c r="F934" s="1"/>
      <c r="G934" s="1"/>
    </row>
    <row r="935" spans="1:7" ht="30" customHeight="1" x14ac:dyDescent="0.25">
      <c r="A935" s="1"/>
      <c r="B935" s="1"/>
      <c r="C935" s="1"/>
      <c r="D935" s="1"/>
      <c r="E935" s="1"/>
      <c r="F935" s="1"/>
      <c r="G935" s="1"/>
    </row>
    <row r="936" spans="1:7" ht="30" customHeight="1" x14ac:dyDescent="0.25">
      <c r="A936" s="1"/>
      <c r="B936" s="1"/>
      <c r="C936" s="1"/>
      <c r="D936" s="1"/>
      <c r="E936" s="1"/>
      <c r="F936" s="1"/>
      <c r="G936" s="1"/>
    </row>
    <row r="937" spans="1:7" ht="30" customHeight="1" x14ac:dyDescent="0.25">
      <c r="A937" s="1"/>
      <c r="B937" s="1"/>
      <c r="C937" s="1"/>
      <c r="D937" s="1"/>
      <c r="E937" s="1"/>
      <c r="F937" s="1"/>
      <c r="G937" s="1"/>
    </row>
    <row r="938" spans="1:7" ht="30" customHeight="1" x14ac:dyDescent="0.25">
      <c r="A938" s="1"/>
      <c r="B938" s="1"/>
      <c r="C938" s="1"/>
      <c r="D938" s="1"/>
      <c r="E938" s="1"/>
      <c r="F938" s="1"/>
      <c r="G938" s="1"/>
    </row>
    <row r="939" spans="1:7" ht="30" customHeight="1" x14ac:dyDescent="0.25">
      <c r="A939" s="1"/>
      <c r="B939" s="1"/>
      <c r="C939" s="1"/>
      <c r="D939" s="1"/>
      <c r="E939" s="1"/>
      <c r="F939" s="1"/>
      <c r="G939" s="1"/>
    </row>
    <row r="940" spans="1:7" ht="30" customHeight="1" x14ac:dyDescent="0.25">
      <c r="A940" s="1"/>
      <c r="B940" s="1"/>
      <c r="C940" s="1"/>
      <c r="D940" s="1"/>
      <c r="E940" s="1"/>
      <c r="F940" s="1"/>
      <c r="G940" s="1"/>
    </row>
    <row r="941" spans="1:7" ht="30" customHeight="1" x14ac:dyDescent="0.25">
      <c r="A941" s="1"/>
      <c r="B941" s="1"/>
      <c r="C941" s="1"/>
      <c r="D941" s="1"/>
      <c r="E941" s="1"/>
      <c r="F941" s="1"/>
      <c r="G941" s="1"/>
    </row>
    <row r="942" spans="1:7" ht="30" customHeight="1" x14ac:dyDescent="0.25">
      <c r="A942" s="1"/>
      <c r="B942" s="1"/>
      <c r="C942" s="1"/>
      <c r="D942" s="1"/>
      <c r="E942" s="1"/>
      <c r="F942" s="1"/>
      <c r="G942" s="1"/>
    </row>
    <row r="943" spans="1:7" ht="30" customHeight="1" x14ac:dyDescent="0.25">
      <c r="A943" s="1"/>
      <c r="B943" s="1"/>
      <c r="C943" s="1"/>
      <c r="D943" s="1"/>
      <c r="E943" s="1"/>
      <c r="F943" s="1"/>
      <c r="G943" s="1"/>
    </row>
    <row r="944" spans="1:7" ht="30" customHeight="1" x14ac:dyDescent="0.25">
      <c r="A944" s="1"/>
      <c r="B944" s="1"/>
      <c r="C944" s="1"/>
      <c r="D944" s="1"/>
      <c r="E944" s="1"/>
      <c r="F944" s="1"/>
      <c r="G944" s="1"/>
    </row>
    <row r="945" spans="1:7" ht="30" customHeight="1" x14ac:dyDescent="0.25">
      <c r="A945" s="1"/>
      <c r="B945" s="1"/>
      <c r="C945" s="1"/>
      <c r="D945" s="1"/>
      <c r="E945" s="1"/>
      <c r="F945" s="1"/>
      <c r="G945" s="1"/>
    </row>
    <row r="946" spans="1:7" ht="30" customHeight="1" x14ac:dyDescent="0.25">
      <c r="A946" s="1"/>
      <c r="B946" s="1"/>
      <c r="C946" s="1"/>
      <c r="D946" s="1"/>
      <c r="E946" s="1"/>
      <c r="F946" s="1"/>
      <c r="G946" s="1"/>
    </row>
    <row r="947" spans="1:7" ht="30" customHeight="1" x14ac:dyDescent="0.25">
      <c r="A947" s="1"/>
      <c r="B947" s="1"/>
      <c r="C947" s="1"/>
      <c r="D947" s="1"/>
      <c r="E947" s="1"/>
      <c r="F947" s="1"/>
      <c r="G947" s="1"/>
    </row>
    <row r="948" spans="1:7" ht="30" customHeight="1" x14ac:dyDescent="0.25">
      <c r="A948" s="1"/>
      <c r="B948" s="1"/>
      <c r="C948" s="1"/>
      <c r="D948" s="1"/>
      <c r="E948" s="1"/>
      <c r="F948" s="1"/>
      <c r="G948" s="1"/>
    </row>
    <row r="949" spans="1:7" ht="30" customHeight="1" x14ac:dyDescent="0.25">
      <c r="A949" s="1"/>
      <c r="B949" s="1"/>
      <c r="C949" s="1"/>
      <c r="D949" s="1"/>
      <c r="E949" s="1"/>
      <c r="F949" s="1"/>
      <c r="G949" s="1"/>
    </row>
    <row r="950" spans="1:7" ht="30" customHeight="1" x14ac:dyDescent="0.25">
      <c r="A950" s="1"/>
      <c r="B950" s="1"/>
      <c r="C950" s="1"/>
      <c r="D950" s="1"/>
      <c r="E950" s="1"/>
      <c r="F950" s="1"/>
      <c r="G950" s="1"/>
    </row>
    <row r="951" spans="1:7" ht="30" customHeight="1" x14ac:dyDescent="0.25">
      <c r="A951" s="1"/>
      <c r="B951" s="1"/>
      <c r="C951" s="1"/>
      <c r="D951" s="1"/>
      <c r="E951" s="1"/>
      <c r="F951" s="1"/>
      <c r="G951" s="1"/>
    </row>
    <row r="952" spans="1:7" ht="30" customHeight="1" x14ac:dyDescent="0.25">
      <c r="A952" s="1"/>
      <c r="B952" s="1"/>
      <c r="C952" s="1"/>
      <c r="D952" s="1"/>
      <c r="E952" s="1"/>
      <c r="F952" s="1"/>
      <c r="G952" s="1"/>
    </row>
    <row r="953" spans="1:7" ht="30" customHeight="1" x14ac:dyDescent="0.25">
      <c r="A953" s="1"/>
      <c r="B953" s="1"/>
      <c r="C953" s="1"/>
      <c r="D953" s="1"/>
      <c r="E953" s="1"/>
      <c r="F953" s="1"/>
      <c r="G953" s="1"/>
    </row>
    <row r="954" spans="1:7" ht="30" customHeight="1" x14ac:dyDescent="0.25">
      <c r="A954" s="1"/>
      <c r="B954" s="1"/>
      <c r="C954" s="1"/>
      <c r="D954" s="1"/>
      <c r="E954" s="1"/>
      <c r="F954" s="1"/>
      <c r="G954" s="1"/>
    </row>
    <row r="955" spans="1:7" ht="30" customHeight="1" x14ac:dyDescent="0.25">
      <c r="A955" s="1"/>
      <c r="B955" s="1"/>
      <c r="C955" s="1"/>
      <c r="D955" s="1"/>
      <c r="E955" s="1"/>
      <c r="F955" s="1"/>
      <c r="G955" s="1"/>
    </row>
    <row r="956" spans="1:7" ht="30" customHeight="1" x14ac:dyDescent="0.25">
      <c r="A956" s="1"/>
      <c r="B956" s="1"/>
      <c r="C956" s="1"/>
      <c r="D956" s="1"/>
      <c r="E956" s="1"/>
      <c r="F956" s="1"/>
      <c r="G956" s="1"/>
    </row>
    <row r="957" spans="1:7" ht="30" customHeight="1" x14ac:dyDescent="0.25">
      <c r="A957" s="1"/>
      <c r="B957" s="1"/>
      <c r="C957" s="1"/>
      <c r="D957" s="1"/>
      <c r="E957" s="1"/>
      <c r="F957" s="1"/>
      <c r="G957" s="1"/>
    </row>
    <row r="958" spans="1:7" ht="30" customHeight="1" x14ac:dyDescent="0.25">
      <c r="A958" s="1"/>
      <c r="B958" s="1"/>
      <c r="C958" s="1"/>
      <c r="D958" s="1"/>
      <c r="E958" s="1"/>
      <c r="F958" s="1"/>
      <c r="G958" s="1"/>
    </row>
    <row r="959" spans="1:7" ht="30" customHeight="1" x14ac:dyDescent="0.25">
      <c r="A959" s="1"/>
      <c r="B959" s="1"/>
      <c r="C959" s="1"/>
      <c r="D959" s="1"/>
      <c r="E959" s="1"/>
      <c r="F959" s="1"/>
      <c r="G959" s="1"/>
    </row>
    <row r="960" spans="1:7" ht="30" customHeight="1" x14ac:dyDescent="0.25">
      <c r="A960" s="1"/>
      <c r="B960" s="1"/>
      <c r="C960" s="1"/>
      <c r="D960" s="1"/>
      <c r="E960" s="1"/>
      <c r="F960" s="1"/>
      <c r="G960" s="1"/>
    </row>
    <row r="961" spans="1:7" ht="30" customHeight="1" x14ac:dyDescent="0.25">
      <c r="A961" s="1"/>
      <c r="B961" s="1"/>
      <c r="C961" s="1"/>
      <c r="D961" s="1"/>
      <c r="E961" s="1"/>
      <c r="F961" s="1"/>
      <c r="G961" s="1"/>
    </row>
    <row r="962" spans="1:7" ht="30" customHeight="1" x14ac:dyDescent="0.25">
      <c r="A962" s="1"/>
      <c r="B962" s="1"/>
      <c r="C962" s="1"/>
      <c r="D962" s="1"/>
      <c r="E962" s="1"/>
      <c r="F962" s="1"/>
      <c r="G962" s="1"/>
    </row>
    <row r="963" spans="1:7" ht="30" customHeight="1" x14ac:dyDescent="0.25">
      <c r="A963" s="1"/>
      <c r="B963" s="1"/>
      <c r="C963" s="1"/>
      <c r="D963" s="1"/>
      <c r="E963" s="1"/>
      <c r="F963" s="1"/>
      <c r="G963" s="1"/>
    </row>
    <row r="964" spans="1:7" ht="30" customHeight="1" x14ac:dyDescent="0.25">
      <c r="A964" s="1"/>
      <c r="B964" s="1"/>
      <c r="C964" s="1"/>
      <c r="D964" s="1"/>
      <c r="E964" s="1"/>
      <c r="F964" s="1"/>
      <c r="G964" s="1"/>
    </row>
    <row r="965" spans="1:7" ht="30" customHeight="1" x14ac:dyDescent="0.25">
      <c r="A965" s="1"/>
      <c r="B965" s="1"/>
      <c r="C965" s="1"/>
      <c r="D965" s="1"/>
      <c r="E965" s="1"/>
      <c r="F965" s="1"/>
      <c r="G965" s="1"/>
    </row>
    <row r="966" spans="1:7" ht="30" customHeight="1" x14ac:dyDescent="0.25">
      <c r="A966" s="1"/>
      <c r="B966" s="1"/>
      <c r="C966" s="1"/>
      <c r="D966" s="1"/>
      <c r="E966" s="1"/>
      <c r="F966" s="1"/>
      <c r="G966" s="1"/>
    </row>
    <row r="967" spans="1:7" ht="30" customHeight="1" x14ac:dyDescent="0.25">
      <c r="A967" s="1"/>
      <c r="B967" s="1"/>
      <c r="C967" s="1"/>
      <c r="D967" s="1"/>
      <c r="E967" s="1"/>
      <c r="F967" s="1"/>
      <c r="G967" s="1"/>
    </row>
    <row r="968" spans="1:7" ht="30" customHeight="1" x14ac:dyDescent="0.25">
      <c r="A968" s="1"/>
      <c r="B968" s="1"/>
      <c r="C968" s="1"/>
      <c r="D968" s="1"/>
      <c r="E968" s="1"/>
      <c r="F968" s="1"/>
      <c r="G968" s="1"/>
    </row>
    <row r="969" spans="1:7" ht="30" customHeight="1" x14ac:dyDescent="0.25">
      <c r="A969" s="1"/>
      <c r="B969" s="1"/>
      <c r="C969" s="1"/>
      <c r="D969" s="1"/>
      <c r="E969" s="1"/>
      <c r="F969" s="1"/>
      <c r="G969" s="1"/>
    </row>
    <row r="970" spans="1:7" ht="30" customHeight="1" x14ac:dyDescent="0.25">
      <c r="A970" s="1"/>
      <c r="B970" s="1"/>
      <c r="C970" s="1"/>
      <c r="D970" s="1"/>
      <c r="E970" s="1"/>
      <c r="F970" s="1"/>
      <c r="G970" s="1"/>
    </row>
    <row r="971" spans="1:7" ht="30" customHeight="1" x14ac:dyDescent="0.25">
      <c r="A971" s="1"/>
      <c r="B971" s="1"/>
      <c r="C971" s="1"/>
      <c r="D971" s="1"/>
      <c r="E971" s="1"/>
      <c r="F971" s="1"/>
      <c r="G971" s="1"/>
    </row>
    <row r="972" spans="1:7" ht="30" customHeight="1" x14ac:dyDescent="0.25">
      <c r="A972" s="1"/>
      <c r="B972" s="1"/>
      <c r="C972" s="1"/>
      <c r="D972" s="1"/>
      <c r="E972" s="1"/>
      <c r="F972" s="1"/>
      <c r="G972" s="1"/>
    </row>
    <row r="973" spans="1:7" ht="30" customHeight="1" x14ac:dyDescent="0.25">
      <c r="A973" s="1"/>
      <c r="B973" s="1"/>
      <c r="C973" s="1"/>
      <c r="D973" s="1"/>
      <c r="E973" s="1"/>
      <c r="F973" s="1"/>
      <c r="G973" s="1"/>
    </row>
    <row r="974" spans="1:7" ht="30" customHeight="1" x14ac:dyDescent="0.25">
      <c r="A974" s="1"/>
      <c r="B974" s="1"/>
      <c r="C974" s="1"/>
      <c r="D974" s="1"/>
      <c r="E974" s="1"/>
      <c r="F974" s="1"/>
      <c r="G974" s="1"/>
    </row>
    <row r="975" spans="1:7" ht="30" customHeight="1" x14ac:dyDescent="0.25">
      <c r="A975" s="1"/>
      <c r="B975" s="1"/>
      <c r="C975" s="1"/>
      <c r="D975" s="1"/>
      <c r="E975" s="1"/>
      <c r="F975" s="1"/>
      <c r="G975" s="1"/>
    </row>
    <row r="976" spans="1:7" ht="30" customHeight="1" x14ac:dyDescent="0.25">
      <c r="A976" s="1"/>
      <c r="B976" s="1"/>
      <c r="C976" s="1"/>
      <c r="D976" s="1"/>
      <c r="E976" s="1"/>
      <c r="F976" s="1"/>
      <c r="G976" s="1"/>
    </row>
    <row r="977" spans="1:7" ht="30" customHeight="1" x14ac:dyDescent="0.25">
      <c r="A977" s="1"/>
      <c r="B977" s="1"/>
      <c r="C977" s="1"/>
      <c r="D977" s="1"/>
      <c r="E977" s="1"/>
      <c r="F977" s="1"/>
      <c r="G977" s="1"/>
    </row>
    <row r="978" spans="1:7" ht="30" customHeight="1" x14ac:dyDescent="0.25">
      <c r="A978" s="1"/>
      <c r="B978" s="1"/>
      <c r="C978" s="1"/>
      <c r="D978" s="1"/>
      <c r="E978" s="1"/>
      <c r="F978" s="1"/>
      <c r="G978" s="1"/>
    </row>
    <row r="979" spans="1:7" ht="30" customHeight="1" x14ac:dyDescent="0.25">
      <c r="A979" s="1"/>
      <c r="B979" s="1"/>
      <c r="C979" s="1"/>
      <c r="D979" s="1"/>
      <c r="E979" s="1"/>
      <c r="F979" s="1"/>
      <c r="G979" s="1"/>
    </row>
    <row r="980" spans="1:7" ht="30" customHeight="1" x14ac:dyDescent="0.25">
      <c r="A980" s="1"/>
      <c r="B980" s="1"/>
      <c r="C980" s="1"/>
      <c r="D980" s="1"/>
      <c r="E980" s="1"/>
      <c r="F980" s="1"/>
      <c r="G980" s="1"/>
    </row>
    <row r="981" spans="1:7" ht="30" customHeight="1" x14ac:dyDescent="0.25">
      <c r="A981" s="1"/>
      <c r="B981" s="1"/>
      <c r="C981" s="1"/>
      <c r="D981" s="1"/>
      <c r="E981" s="1"/>
      <c r="F981" s="1"/>
      <c r="G981" s="1"/>
    </row>
    <row r="982" spans="1:7" ht="30" customHeight="1" x14ac:dyDescent="0.25">
      <c r="A982" s="1"/>
      <c r="B982" s="1"/>
      <c r="C982" s="1"/>
      <c r="D982" s="1"/>
      <c r="E982" s="1"/>
      <c r="F982" s="1"/>
      <c r="G982" s="1"/>
    </row>
    <row r="983" spans="1:7" ht="30" customHeight="1" x14ac:dyDescent="0.25">
      <c r="A983" s="1"/>
      <c r="B983" s="1"/>
      <c r="C983" s="1"/>
      <c r="D983" s="1"/>
      <c r="E983" s="1"/>
      <c r="F983" s="1"/>
      <c r="G983" s="1"/>
    </row>
    <row r="984" spans="1:7" ht="30" customHeight="1" x14ac:dyDescent="0.25">
      <c r="A984" s="1"/>
      <c r="B984" s="1"/>
      <c r="C984" s="1"/>
      <c r="D984" s="1"/>
      <c r="E984" s="1"/>
      <c r="F984" s="1"/>
      <c r="G984" s="1"/>
    </row>
    <row r="985" spans="1:7" ht="30" customHeight="1" x14ac:dyDescent="0.25">
      <c r="A985" s="1"/>
      <c r="B985" s="1"/>
      <c r="C985" s="1"/>
      <c r="D985" s="1"/>
      <c r="E985" s="1"/>
      <c r="F985" s="1"/>
      <c r="G985" s="1"/>
    </row>
    <row r="986" spans="1:7" ht="30" customHeight="1" x14ac:dyDescent="0.25">
      <c r="A986" s="1"/>
      <c r="B986" s="1"/>
      <c r="C986" s="1"/>
      <c r="D986" s="1"/>
      <c r="E986" s="1"/>
      <c r="F986" s="1"/>
      <c r="G986" s="1"/>
    </row>
    <row r="987" spans="1:7" ht="30" customHeight="1" x14ac:dyDescent="0.25">
      <c r="A987" s="1"/>
      <c r="B987" s="1"/>
      <c r="C987" s="1"/>
      <c r="D987" s="1"/>
      <c r="E987" s="1"/>
      <c r="F987" s="1"/>
      <c r="G987" s="1"/>
    </row>
    <row r="988" spans="1:7" ht="30" customHeight="1" x14ac:dyDescent="0.25">
      <c r="A988" s="1"/>
      <c r="B988" s="1"/>
      <c r="C988" s="1"/>
      <c r="D988" s="1"/>
      <c r="E988" s="1"/>
      <c r="F988" s="1"/>
      <c r="G988" s="1"/>
    </row>
    <row r="989" spans="1:7" ht="30" customHeight="1" x14ac:dyDescent="0.25">
      <c r="A989" s="1"/>
      <c r="B989" s="1"/>
      <c r="C989" s="1"/>
      <c r="D989" s="1"/>
      <c r="E989" s="1"/>
      <c r="F989" s="1"/>
      <c r="G989" s="1"/>
    </row>
    <row r="990" spans="1:7" ht="30" customHeight="1" x14ac:dyDescent="0.25">
      <c r="A990" s="1"/>
      <c r="B990" s="1"/>
      <c r="C990" s="1"/>
      <c r="D990" s="1"/>
      <c r="E990" s="1"/>
      <c r="F990" s="1"/>
      <c r="G990" s="1"/>
    </row>
    <row r="991" spans="1:7" ht="30" customHeight="1" x14ac:dyDescent="0.25">
      <c r="A991" s="1"/>
      <c r="B991" s="1"/>
      <c r="C991" s="1"/>
      <c r="D991" s="1"/>
      <c r="E991" s="1"/>
      <c r="F991" s="1"/>
      <c r="G991" s="1"/>
    </row>
    <row r="992" spans="1:7" ht="30" customHeight="1" x14ac:dyDescent="0.25">
      <c r="A992" s="1"/>
      <c r="B992" s="1"/>
      <c r="C992" s="1"/>
      <c r="D992" s="1"/>
      <c r="E992" s="1"/>
      <c r="F992" s="1"/>
      <c r="G992" s="1"/>
    </row>
    <row r="993" spans="1:7" ht="30" customHeight="1" x14ac:dyDescent="0.25">
      <c r="A993" s="1"/>
      <c r="B993" s="1"/>
      <c r="C993" s="1"/>
      <c r="D993" s="1"/>
      <c r="E993" s="1"/>
      <c r="F993" s="1"/>
      <c r="G993" s="1"/>
    </row>
    <row r="994" spans="1:7" ht="30" customHeight="1" x14ac:dyDescent="0.25">
      <c r="A994" s="1"/>
      <c r="B994" s="1"/>
      <c r="C994" s="1"/>
      <c r="D994" s="1"/>
      <c r="E994" s="1"/>
      <c r="F994" s="1"/>
      <c r="G994" s="1"/>
    </row>
    <row r="995" spans="1:7" ht="30" customHeight="1" x14ac:dyDescent="0.25">
      <c r="A995" s="1"/>
      <c r="B995" s="1"/>
      <c r="C995" s="1"/>
      <c r="D995" s="1"/>
      <c r="E995" s="1"/>
      <c r="F995" s="1"/>
      <c r="G995" s="1"/>
    </row>
    <row r="996" spans="1:7" ht="30" customHeight="1" x14ac:dyDescent="0.25">
      <c r="A996" s="1"/>
      <c r="B996" s="1"/>
      <c r="C996" s="1"/>
      <c r="D996" s="1"/>
      <c r="E996" s="1"/>
      <c r="F996" s="1"/>
      <c r="G996" s="1"/>
    </row>
    <row r="997" spans="1:7" ht="30" customHeight="1" x14ac:dyDescent="0.25">
      <c r="A997" s="1"/>
      <c r="B997" s="1"/>
      <c r="C997" s="1"/>
      <c r="D997" s="1"/>
      <c r="E997" s="1"/>
      <c r="F997" s="1"/>
      <c r="G997" s="1"/>
    </row>
    <row r="998" spans="1:7" ht="30" customHeight="1" x14ac:dyDescent="0.25">
      <c r="A998" s="1"/>
      <c r="B998" s="1"/>
      <c r="C998" s="1"/>
      <c r="D998" s="1"/>
      <c r="E998" s="1"/>
      <c r="F998" s="1"/>
      <c r="G998" s="1"/>
    </row>
    <row r="999" spans="1:7" ht="30" customHeight="1" x14ac:dyDescent="0.25">
      <c r="A999" s="1"/>
      <c r="B999" s="1"/>
      <c r="C999" s="1"/>
      <c r="D999" s="1"/>
      <c r="E999" s="1"/>
      <c r="F999" s="1"/>
      <c r="G999" s="1"/>
    </row>
    <row r="1000" spans="1:7" ht="30" customHeight="1" x14ac:dyDescent="0.25">
      <c r="A1000" s="1"/>
      <c r="B1000" s="1"/>
      <c r="C1000" s="1"/>
      <c r="D1000" s="1"/>
      <c r="E1000" s="1"/>
      <c r="F1000" s="1"/>
      <c r="G1000" s="1"/>
    </row>
  </sheetData>
  <sheetProtection formatColumns="0" formatRows="0" insertColumns="0" insertRows="0" deleteColumns="0" deleteRows="0"/>
  <mergeCells count="3">
    <mergeCell ref="B1:G4"/>
    <mergeCell ref="B6:B7"/>
    <mergeCell ref="C6:C7"/>
  </mergeCells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791EB-D191-454C-B997-99CC1854E80D}">
  <sheetPr codeName="Tabelle10"/>
  <dimension ref="A1:J1007"/>
  <sheetViews>
    <sheetView showRowColHeaders="0" zoomScaleNormal="100" workbookViewId="0">
      <selection activeCell="B10" sqref="B10"/>
    </sheetView>
  </sheetViews>
  <sheetFormatPr baseColWidth="10" defaultRowHeight="15" x14ac:dyDescent="0.25"/>
  <cols>
    <col min="1" max="1" width="10.42578125" customWidth="1"/>
    <col min="2" max="2" width="27.85546875" style="80" customWidth="1"/>
    <col min="3" max="3" width="27.28515625" style="80" customWidth="1"/>
    <col min="4" max="6" width="48.28515625" style="80" customWidth="1"/>
    <col min="7" max="7" width="19" customWidth="1"/>
    <col min="8" max="8" width="12.7109375" customWidth="1"/>
    <col min="9" max="9" width="11.140625" customWidth="1"/>
    <col min="10" max="12" width="41.42578125" customWidth="1"/>
  </cols>
  <sheetData>
    <row r="1" spans="1:10" ht="15" customHeight="1" x14ac:dyDescent="0.25">
      <c r="A1" s="7"/>
      <c r="B1" s="184" t="s">
        <v>57</v>
      </c>
      <c r="C1" s="184"/>
      <c r="D1" s="184"/>
      <c r="E1" s="184"/>
      <c r="F1" s="184"/>
      <c r="G1" s="184"/>
      <c r="H1" s="184"/>
      <c r="I1" s="184"/>
      <c r="J1" s="184"/>
    </row>
    <row r="2" spans="1:10" ht="15" customHeight="1" x14ac:dyDescent="0.25">
      <c r="A2" s="7"/>
      <c r="B2" s="184"/>
      <c r="C2" s="184"/>
      <c r="D2" s="184"/>
      <c r="E2" s="184"/>
      <c r="F2" s="184"/>
      <c r="G2" s="184"/>
      <c r="H2" s="184"/>
      <c r="I2" s="184"/>
      <c r="J2" s="184"/>
    </row>
    <row r="3" spans="1:10" ht="15" customHeight="1" x14ac:dyDescent="0.25">
      <c r="A3" s="7"/>
      <c r="B3" s="184"/>
      <c r="C3" s="184"/>
      <c r="D3" s="184"/>
      <c r="E3" s="184"/>
      <c r="F3" s="184"/>
      <c r="G3" s="184"/>
      <c r="H3" s="184"/>
      <c r="I3" s="184"/>
      <c r="J3" s="184"/>
    </row>
    <row r="4" spans="1:10" ht="15" customHeight="1" x14ac:dyDescent="0.25">
      <c r="A4" s="7"/>
      <c r="B4" s="184"/>
      <c r="C4" s="184"/>
      <c r="D4" s="184"/>
      <c r="E4" s="184"/>
      <c r="F4" s="184"/>
      <c r="G4" s="184"/>
      <c r="H4" s="184"/>
      <c r="I4" s="184"/>
      <c r="J4" s="184"/>
    </row>
    <row r="5" spans="1:10" x14ac:dyDescent="0.25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" ht="15" customHeight="1" x14ac:dyDescent="0.25">
      <c r="A6" s="1"/>
      <c r="B6" s="26"/>
      <c r="C6" s="26"/>
      <c r="D6" s="1"/>
      <c r="E6" s="1"/>
      <c r="F6" s="1"/>
      <c r="G6" s="1"/>
      <c r="H6" s="1"/>
      <c r="I6" s="1"/>
      <c r="J6" s="1"/>
    </row>
    <row r="7" spans="1:10" ht="15" customHeight="1" x14ac:dyDescent="0.25">
      <c r="A7" s="1"/>
      <c r="B7" s="26"/>
      <c r="C7" s="26"/>
      <c r="D7" s="1"/>
      <c r="E7" s="1"/>
      <c r="F7" s="1"/>
      <c r="G7" s="1"/>
      <c r="H7" s="1"/>
      <c r="I7" s="1"/>
      <c r="J7" s="1"/>
    </row>
    <row r="8" spans="1:10" x14ac:dyDescent="0.25">
      <c r="A8" s="1"/>
      <c r="B8" s="1"/>
      <c r="C8" s="1"/>
      <c r="D8" s="1"/>
      <c r="E8" s="12">
        <f ca="1">TODAY()</f>
        <v>45666</v>
      </c>
      <c r="F8" s="1"/>
      <c r="G8" s="1"/>
      <c r="H8" s="1"/>
      <c r="I8" s="1"/>
      <c r="J8" s="1"/>
    </row>
    <row r="9" spans="1:10" ht="45" customHeight="1" x14ac:dyDescent="0.55000000000000004">
      <c r="A9" s="1"/>
      <c r="B9" s="104" t="s">
        <v>8</v>
      </c>
      <c r="C9" s="104" t="s">
        <v>59</v>
      </c>
      <c r="D9" s="104" t="s">
        <v>58</v>
      </c>
      <c r="E9" s="112" t="s">
        <v>60</v>
      </c>
      <c r="F9" s="112" t="s">
        <v>61</v>
      </c>
      <c r="G9" s="104" t="s">
        <v>77</v>
      </c>
      <c r="H9" s="104" t="s">
        <v>78</v>
      </c>
      <c r="I9" s="105" t="s">
        <v>62</v>
      </c>
      <c r="J9" s="1"/>
    </row>
    <row r="10" spans="1:10" ht="30" customHeight="1" x14ac:dyDescent="0.25">
      <c r="A10" s="1"/>
      <c r="B10" s="82">
        <v>44928</v>
      </c>
      <c r="C10" s="83" t="s">
        <v>74</v>
      </c>
      <c r="D10" s="84" t="s">
        <v>76</v>
      </c>
      <c r="E10" s="85" t="s">
        <v>76</v>
      </c>
      <c r="F10" s="86"/>
      <c r="G10" s="106">
        <f ca="1">(TODAY()-Tabelle634[[#This Row],[Datum]])*-1</f>
        <v>-738</v>
      </c>
      <c r="H10" s="106" t="str">
        <f>IF(Tabelle634[[#This Row],[Erhalten]]="","",IF((Tabelle634[[#This Row],[Erhalten am]]-Tabelle634[[#This Row],[Datum]])&lt;5,"+","-"))</f>
        <v>+</v>
      </c>
      <c r="I10" s="107" t="str" cm="1">
        <f t="array" aca="1" ref="I10" ca="1">IF(Tabelle634[[#This Row],[Pünktlich]]="-","-",Statusprüfung(Tabelle634[[#This Row],[Datum]],TODAY(),Tabelle634[[#This Row],[Erhalten]],Tabelle634[[#This Row],[Berechnet]]))</f>
        <v>+</v>
      </c>
      <c r="J10" s="27"/>
    </row>
    <row r="11" spans="1:10" ht="30" customHeight="1" x14ac:dyDescent="0.25">
      <c r="A11" s="1"/>
      <c r="B11" s="82">
        <v>44959</v>
      </c>
      <c r="C11" s="83" t="s">
        <v>63</v>
      </c>
      <c r="D11" s="84" t="s">
        <v>76</v>
      </c>
      <c r="E11" s="85" t="s">
        <v>76</v>
      </c>
      <c r="F11" s="86"/>
      <c r="G11" s="106">
        <f ca="1">(TODAY()-Tabelle634[[#This Row],[Datum]])*-1</f>
        <v>-707</v>
      </c>
      <c r="H11" s="106" t="str">
        <f>IF(Tabelle634[[#This Row],[Erhalten]]="","",IF((Tabelle634[[#This Row],[Erhalten am]]-Tabelle634[[#This Row],[Datum]])&lt;5,"+","-"))</f>
        <v>+</v>
      </c>
      <c r="I11" s="107" t="str" cm="1">
        <f t="array" aca="1" ref="I11" ca="1">IF(Tabelle634[[#This Row],[Pünktlich]]="-","-",Statusprüfung(Tabelle634[[#This Row],[Datum]],TODAY(),Tabelle634[[#This Row],[Erhalten]],Tabelle634[[#This Row],[Berechnet]]))</f>
        <v>+</v>
      </c>
      <c r="J11" s="1"/>
    </row>
    <row r="12" spans="1:10" ht="30" customHeight="1" x14ac:dyDescent="0.25">
      <c r="A12" s="1"/>
      <c r="B12" s="82">
        <v>44987</v>
      </c>
      <c r="C12" s="83" t="s">
        <v>64</v>
      </c>
      <c r="D12" s="87">
        <v>20</v>
      </c>
      <c r="E12" s="88">
        <v>20</v>
      </c>
      <c r="F12" s="86">
        <v>44987</v>
      </c>
      <c r="G12" s="106">
        <f ca="1">(TODAY()-Tabelle634[[#This Row],[Datum]])*-1</f>
        <v>-679</v>
      </c>
      <c r="H12" s="108" t="str">
        <f>IF(Tabelle634[[#This Row],[Erhalten]]="","",IF((Tabelle634[[#This Row],[Erhalten am]]-Tabelle634[[#This Row],[Datum]])&lt;5,"+","-"))</f>
        <v>+</v>
      </c>
      <c r="I12" s="107" t="str" cm="1">
        <f t="array" aca="1" ref="I12" ca="1">IF(Tabelle634[[#This Row],[Pünktlich]]="-","-",Statusprüfung(Tabelle634[[#This Row],[Datum]],TODAY(),Tabelle634[[#This Row],[Erhalten]],Tabelle634[[#This Row],[Berechnet]]))</f>
        <v>+</v>
      </c>
      <c r="J12" s="1"/>
    </row>
    <row r="13" spans="1:10" ht="30" customHeight="1" x14ac:dyDescent="0.25">
      <c r="A13" s="1"/>
      <c r="B13" s="82">
        <v>45018</v>
      </c>
      <c r="C13" s="83" t="s">
        <v>65</v>
      </c>
      <c r="D13" s="87">
        <v>22.1</v>
      </c>
      <c r="E13" s="88">
        <v>22.1</v>
      </c>
      <c r="F13" s="86">
        <v>45018</v>
      </c>
      <c r="G13" s="106">
        <f ca="1">(TODAY()-Tabelle634[[#This Row],[Datum]])*-1</f>
        <v>-648</v>
      </c>
      <c r="H13" s="106" t="str">
        <f>IF(Tabelle634[[#This Row],[Erhalten]]="","",IF((Tabelle634[[#This Row],[Erhalten am]]-Tabelle634[[#This Row],[Datum]])&lt;5,"+","-"))</f>
        <v>+</v>
      </c>
      <c r="I13" s="107" t="str" cm="1">
        <f t="array" aca="1" ref="I13" ca="1">IF(Tabelle634[[#This Row],[Pünktlich]]="-","-",Statusprüfung(Tabelle634[[#This Row],[Datum]],TODAY(),Tabelle634[[#This Row],[Erhalten]],Tabelle634[[#This Row],[Berechnet]]))</f>
        <v>+</v>
      </c>
      <c r="J13" s="1"/>
    </row>
    <row r="14" spans="1:10" ht="30" customHeight="1" x14ac:dyDescent="0.25">
      <c r="A14" s="1"/>
      <c r="B14" s="82">
        <v>45048</v>
      </c>
      <c r="C14" s="83" t="s">
        <v>66</v>
      </c>
      <c r="D14" s="87">
        <v>21.4</v>
      </c>
      <c r="E14" s="88">
        <v>21.4</v>
      </c>
      <c r="F14" s="86">
        <v>45048</v>
      </c>
      <c r="G14" s="106">
        <f ca="1">(TODAY()-Tabelle634[[#This Row],[Datum]])*-1</f>
        <v>-618</v>
      </c>
      <c r="H14" s="106" t="str">
        <f>IF(Tabelle634[[#This Row],[Erhalten]]="","",IF((Tabelle634[[#This Row],[Erhalten am]]-Tabelle634[[#This Row],[Datum]])&lt;5,"+","-"))</f>
        <v>+</v>
      </c>
      <c r="I14" s="107" t="str" cm="1">
        <f t="array" aca="1" ref="I14" ca="1">IF(Tabelle634[[#This Row],[Pünktlich]]="-","-",Statusprüfung(Tabelle634[[#This Row],[Datum]],TODAY(),Tabelle634[[#This Row],[Erhalten]],Tabelle634[[#This Row],[Berechnet]]))</f>
        <v>+</v>
      </c>
      <c r="J14" s="1"/>
    </row>
    <row r="15" spans="1:10" ht="30" customHeight="1" x14ac:dyDescent="0.25">
      <c r="A15" s="1"/>
      <c r="B15" s="82">
        <v>45079</v>
      </c>
      <c r="C15" s="83" t="s">
        <v>67</v>
      </c>
      <c r="D15" s="87">
        <v>22.1</v>
      </c>
      <c r="E15" s="88">
        <v>22.1</v>
      </c>
      <c r="F15" s="86">
        <v>45079</v>
      </c>
      <c r="G15" s="106">
        <f ca="1">(TODAY()-Tabelle634[[#This Row],[Datum]])*-1</f>
        <v>-587</v>
      </c>
      <c r="H15" s="106" t="str">
        <f>IF(Tabelle634[[#This Row],[Erhalten]]="","",IF((Tabelle634[[#This Row],[Erhalten am]]-Tabelle634[[#This Row],[Datum]])&lt;5,"+","-"))</f>
        <v>+</v>
      </c>
      <c r="I15" s="107" t="str" cm="1">
        <f t="array" aca="1" ref="I15" ca="1">IF(Tabelle634[[#This Row],[Pünktlich]]="-","-",Statusprüfung(Tabelle634[[#This Row],[Datum]],TODAY(),Tabelle634[[#This Row],[Erhalten]],Tabelle634[[#This Row],[Berechnet]]))</f>
        <v>+</v>
      </c>
      <c r="J15" s="1"/>
    </row>
    <row r="16" spans="1:10" ht="30" customHeight="1" x14ac:dyDescent="0.25">
      <c r="A16" s="1"/>
      <c r="B16" s="82">
        <v>45109</v>
      </c>
      <c r="C16" s="83" t="s">
        <v>68</v>
      </c>
      <c r="D16" s="87">
        <v>21.4</v>
      </c>
      <c r="E16" s="88">
        <v>21.4</v>
      </c>
      <c r="F16" s="86">
        <v>45111</v>
      </c>
      <c r="G16" s="106">
        <f ca="1">(TODAY()-Tabelle634[[#This Row],[Datum]])*-1</f>
        <v>-557</v>
      </c>
      <c r="H16" s="106" t="str">
        <f>IF(Tabelle634[[#This Row],[Erhalten]]="","",IF((Tabelle634[[#This Row],[Erhalten am]]-Tabelle634[[#This Row],[Datum]])&lt;5,"+","-"))</f>
        <v>+</v>
      </c>
      <c r="I16" s="107" t="str" cm="1">
        <f t="array" aca="1" ref="I16" ca="1">IF(Tabelle634[[#This Row],[Pünktlich]]="-","-",Statusprüfung(Tabelle634[[#This Row],[Datum]],TODAY(),Tabelle634[[#This Row],[Erhalten]],Tabelle634[[#This Row],[Berechnet]]))</f>
        <v>+</v>
      </c>
      <c r="J16" s="1"/>
    </row>
    <row r="17" spans="1:10" ht="30" customHeight="1" x14ac:dyDescent="0.25">
      <c r="A17" s="1"/>
      <c r="B17" s="82">
        <v>45140</v>
      </c>
      <c r="C17" s="83" t="s">
        <v>69</v>
      </c>
      <c r="D17" s="87">
        <v>22.1</v>
      </c>
      <c r="E17" s="88">
        <v>22.1</v>
      </c>
      <c r="F17" s="86">
        <v>45149</v>
      </c>
      <c r="G17" s="106">
        <f ca="1">(TODAY()-Tabelle634[[#This Row],[Datum]])*-1</f>
        <v>-526</v>
      </c>
      <c r="H17" s="106" t="str">
        <f>IF(Tabelle634[[#This Row],[Erhalten]]="","",IF((Tabelle634[[#This Row],[Erhalten am]]-Tabelle634[[#This Row],[Datum]])&lt;5,"+","-"))</f>
        <v>-</v>
      </c>
      <c r="I17" s="107" t="str" cm="1">
        <f t="array" aca="1" ref="I17" ca="1">IF(Tabelle634[[#This Row],[Pünktlich]]="-","-",Statusprüfung(Tabelle634[[#This Row],[Datum]],TODAY(),Tabelle634[[#This Row],[Erhalten]],Tabelle634[[#This Row],[Berechnet]]))</f>
        <v>-</v>
      </c>
      <c r="J17" s="1"/>
    </row>
    <row r="18" spans="1:10" ht="30" customHeight="1" x14ac:dyDescent="0.25">
      <c r="A18" s="1"/>
      <c r="B18" s="82">
        <v>45171</v>
      </c>
      <c r="C18" s="83" t="s">
        <v>70</v>
      </c>
      <c r="D18" s="87">
        <v>22.1</v>
      </c>
      <c r="E18" s="88">
        <v>22.1</v>
      </c>
      <c r="F18" s="86">
        <v>45171</v>
      </c>
      <c r="G18" s="106">
        <f ca="1">(TODAY()-Tabelle634[[#This Row],[Datum]])*-1</f>
        <v>-495</v>
      </c>
      <c r="H18" s="106" t="str">
        <f>IF(Tabelle634[[#This Row],[Erhalten]]="","",IF((Tabelle634[[#This Row],[Erhalten am]]-Tabelle634[[#This Row],[Datum]])&lt;5,"+","-"))</f>
        <v>+</v>
      </c>
      <c r="I18" s="107" t="str" cm="1">
        <f t="array" aca="1" ref="I18" ca="1">IF(Tabelle634[[#This Row],[Pünktlich]]="-","-",Statusprüfung(Tabelle634[[#This Row],[Datum]],TODAY(),Tabelle634[[#This Row],[Erhalten]],Tabelle634[[#This Row],[Berechnet]]))</f>
        <v>+</v>
      </c>
      <c r="J18" s="1"/>
    </row>
    <row r="19" spans="1:10" ht="30" customHeight="1" x14ac:dyDescent="0.25">
      <c r="A19" s="1"/>
      <c r="B19" s="82">
        <v>45201</v>
      </c>
      <c r="C19" s="83" t="s">
        <v>71</v>
      </c>
      <c r="D19" s="87">
        <v>21.4</v>
      </c>
      <c r="E19" s="88">
        <v>21.4</v>
      </c>
      <c r="F19" s="86">
        <v>45201</v>
      </c>
      <c r="G19" s="106">
        <f ca="1">(TODAY()-Tabelle634[[#This Row],[Datum]])*-1</f>
        <v>-465</v>
      </c>
      <c r="H19" s="106" t="str">
        <f>IF(Tabelle634[[#This Row],[Erhalten]]="","",IF((Tabelle634[[#This Row],[Erhalten am]]-Tabelle634[[#This Row],[Datum]])&lt;5,"+","-"))</f>
        <v>+</v>
      </c>
      <c r="I19" s="107" t="str" cm="1">
        <f t="array" aca="1" ref="I19" ca="1">IF(Tabelle634[[#This Row],[Pünktlich]]="-","-",Statusprüfung(Tabelle634[[#This Row],[Datum]],TODAY(),Tabelle634[[#This Row],[Erhalten]],Tabelle634[[#This Row],[Berechnet]]))</f>
        <v>+</v>
      </c>
      <c r="J19" s="1"/>
    </row>
    <row r="20" spans="1:10" ht="30" customHeight="1" x14ac:dyDescent="0.25">
      <c r="A20" s="1"/>
      <c r="B20" s="82">
        <v>45232</v>
      </c>
      <c r="C20" s="83" t="s">
        <v>72</v>
      </c>
      <c r="D20" s="87">
        <v>22.1</v>
      </c>
      <c r="E20" s="88">
        <v>22.1</v>
      </c>
      <c r="F20" s="86">
        <v>45233</v>
      </c>
      <c r="G20" s="106">
        <f ca="1">(TODAY()-Tabelle634[[#This Row],[Datum]])*-1</f>
        <v>-434</v>
      </c>
      <c r="H20" s="106" t="str">
        <f>IF(Tabelle634[[#This Row],[Erhalten]]="","",IF((Tabelle634[[#This Row],[Erhalten am]]-Tabelle634[[#This Row],[Datum]])&lt;5,"+","-"))</f>
        <v>+</v>
      </c>
      <c r="I20" s="107" t="str" cm="1">
        <f t="array" aca="1" ref="I20" ca="1">IF(Tabelle634[[#This Row],[Pünktlich]]="-","-",Statusprüfung(Tabelle634[[#This Row],[Datum]],TODAY(),Tabelle634[[#This Row],[Erhalten]],Tabelle634[[#This Row],[Berechnet]]))</f>
        <v>+</v>
      </c>
      <c r="J20" s="1"/>
    </row>
    <row r="21" spans="1:10" ht="30" customHeight="1" x14ac:dyDescent="0.25">
      <c r="A21" s="1"/>
      <c r="B21" s="82">
        <v>45262</v>
      </c>
      <c r="C21" s="83" t="s">
        <v>73</v>
      </c>
      <c r="D21" s="87">
        <v>21.4</v>
      </c>
      <c r="E21" s="88">
        <v>21.4</v>
      </c>
      <c r="F21" s="86">
        <v>45272</v>
      </c>
      <c r="G21" s="106">
        <f ca="1">(TODAY()-Tabelle634[[#This Row],[Datum]])*-1</f>
        <v>-404</v>
      </c>
      <c r="H21" s="106" t="str">
        <f>IF(Tabelle634[[#This Row],[Erhalten]]="","",IF((Tabelle634[[#This Row],[Erhalten am]]-Tabelle634[[#This Row],[Datum]])&lt;5,"+","-"))</f>
        <v>-</v>
      </c>
      <c r="I21" s="107" t="str" cm="1">
        <f t="array" aca="1" ref="I21" ca="1">IF(Tabelle634[[#This Row],[Pünktlich]]="-","-",Statusprüfung(Tabelle634[[#This Row],[Datum]],TODAY(),Tabelle634[[#This Row],[Erhalten]],Tabelle634[[#This Row],[Berechnet]]))</f>
        <v>-</v>
      </c>
      <c r="J21" s="1"/>
    </row>
    <row r="22" spans="1:10" ht="30" customHeight="1" thickBot="1" x14ac:dyDescent="0.3">
      <c r="A22" s="1"/>
      <c r="B22" s="89">
        <v>45291</v>
      </c>
      <c r="C22" s="90" t="s">
        <v>75</v>
      </c>
      <c r="D22" s="91">
        <v>0.4</v>
      </c>
      <c r="E22" s="92">
        <v>0.4</v>
      </c>
      <c r="F22" s="93">
        <v>45298</v>
      </c>
      <c r="G22" s="109">
        <f ca="1">(TODAY()-Tabelle634[[#This Row],[Datum]])*-1</f>
        <v>-375</v>
      </c>
      <c r="H22" s="109" t="str">
        <f>IF(Tabelle634[[#This Row],[Erhalten]]="","",IF((Tabelle634[[#This Row],[Erhalten am]]-Tabelle634[[#This Row],[Datum]])&lt;5,"+","-"))</f>
        <v>-</v>
      </c>
      <c r="I22" s="110" t="str" cm="1">
        <f t="array" aca="1" ref="I22" ca="1">IF(Tabelle634[[#This Row],[Pünktlich]]="-","-",Statusprüfung(Tabelle634[[#This Row],[Datum]],TODAY(),Tabelle634[[#This Row],[Erhalten]],Tabelle634[[#This Row],[Berechnet]]))</f>
        <v>-</v>
      </c>
      <c r="J22" s="1"/>
    </row>
    <row r="23" spans="1:10" ht="30" customHeight="1" x14ac:dyDescent="0.25">
      <c r="A23" s="1"/>
      <c r="B23" s="82">
        <v>45293</v>
      </c>
      <c r="C23" s="83" t="s">
        <v>74</v>
      </c>
      <c r="D23" s="87">
        <v>22.1</v>
      </c>
      <c r="E23" s="88">
        <v>22.1</v>
      </c>
      <c r="F23" s="86">
        <v>45298</v>
      </c>
      <c r="G23" s="106">
        <f ca="1">(TODAY()-Tabelle634[[#This Row],[Datum]])*-1</f>
        <v>-373</v>
      </c>
      <c r="H23" s="106" t="str">
        <f>IF(Tabelle634[[#This Row],[Erhalten]]="","",IF((Tabelle634[[#This Row],[Erhalten am]]-Tabelle634[[#This Row],[Datum]])&lt;5,"+","-"))</f>
        <v>-</v>
      </c>
      <c r="I23" s="107" t="str" cm="1">
        <f t="array" aca="1" ref="I23" ca="1">IF(Tabelle634[[#This Row],[Pünktlich]]="-","-",Statusprüfung(Tabelle634[[#This Row],[Datum]],TODAY(),Tabelle634[[#This Row],[Erhalten]],Tabelle634[[#This Row],[Berechnet]]))</f>
        <v>-</v>
      </c>
      <c r="J23" s="1"/>
    </row>
    <row r="24" spans="1:10" ht="30" customHeight="1" x14ac:dyDescent="0.25">
      <c r="A24" s="1"/>
      <c r="B24" s="82">
        <v>45324</v>
      </c>
      <c r="C24" s="83" t="s">
        <v>63</v>
      </c>
      <c r="D24" s="87">
        <v>22.1</v>
      </c>
      <c r="E24" s="88">
        <v>22.1</v>
      </c>
      <c r="F24" s="86">
        <v>45324</v>
      </c>
      <c r="G24" s="106">
        <f ca="1">(TODAY()-Tabelle634[[#This Row],[Datum]])*-1</f>
        <v>-342</v>
      </c>
      <c r="H24" s="106" t="str">
        <f>IF(Tabelle634[[#This Row],[Erhalten]]="","",IF((Tabelle634[[#This Row],[Erhalten am]]-Tabelle634[[#This Row],[Datum]])&lt;5,"+","-"))</f>
        <v>+</v>
      </c>
      <c r="I24" s="107" t="str" cm="1">
        <f t="array" aca="1" ref="I24" ca="1">IF(Tabelle634[[#This Row],[Pünktlich]]="-","-",Statusprüfung(Tabelle634[[#This Row],[Datum]],TODAY(),Tabelle634[[#This Row],[Erhalten]],Tabelle634[[#This Row],[Berechnet]]))</f>
        <v>+</v>
      </c>
      <c r="J24" s="1"/>
    </row>
    <row r="25" spans="1:10" ht="30" customHeight="1" x14ac:dyDescent="0.25">
      <c r="A25" s="1"/>
      <c r="B25" s="82">
        <v>45353</v>
      </c>
      <c r="C25" s="83" t="s">
        <v>64</v>
      </c>
      <c r="D25" s="87">
        <v>20.7</v>
      </c>
      <c r="E25" s="88">
        <v>20.7</v>
      </c>
      <c r="F25" s="86">
        <v>45361</v>
      </c>
      <c r="G25" s="106">
        <f ca="1">(TODAY()-Tabelle634[[#This Row],[Datum]])*-1</f>
        <v>-313</v>
      </c>
      <c r="H25" s="106" t="str">
        <f>IF(Tabelle634[[#This Row],[Erhalten]]="","",IF((Tabelle634[[#This Row],[Erhalten am]]-Tabelle634[[#This Row],[Datum]])&lt;5,"+","-"))</f>
        <v>-</v>
      </c>
      <c r="I25" s="107" t="str" cm="1">
        <f t="array" aca="1" ref="I25" ca="1">IF(Tabelle634[[#This Row],[Pünktlich]]="-","-",Statusprüfung(Tabelle634[[#This Row],[Datum]],TODAY(),Tabelle634[[#This Row],[Erhalten]],Tabelle634[[#This Row],[Berechnet]]))</f>
        <v>-</v>
      </c>
      <c r="J25" s="1"/>
    </row>
    <row r="26" spans="1:10" ht="30" customHeight="1" x14ac:dyDescent="0.25">
      <c r="A26" s="1"/>
      <c r="B26" s="82">
        <v>45384</v>
      </c>
      <c r="C26" s="83" t="s">
        <v>65</v>
      </c>
      <c r="D26" s="87">
        <v>22.1</v>
      </c>
      <c r="E26" s="88">
        <v>22.1</v>
      </c>
      <c r="F26" s="86">
        <v>45388</v>
      </c>
      <c r="G26" s="106">
        <f ca="1">(TODAY()-Tabelle634[[#This Row],[Datum]])*-1</f>
        <v>-282</v>
      </c>
      <c r="H26" s="106" t="str">
        <f>IF(Tabelle634[[#This Row],[Erhalten]]="","",IF((Tabelle634[[#This Row],[Erhalten am]]-Tabelle634[[#This Row],[Datum]])&lt;5,"+","-"))</f>
        <v>+</v>
      </c>
      <c r="I26" s="107" t="str" cm="1">
        <f t="array" aca="1" ref="I26" ca="1">IF(Tabelle634[[#This Row],[Pünktlich]]="-","-",Statusprüfung(Tabelle634[[#This Row],[Datum]],TODAY(),Tabelle634[[#This Row],[Erhalten]],Tabelle634[[#This Row],[Berechnet]]))</f>
        <v>+</v>
      </c>
      <c r="J26" s="1"/>
    </row>
    <row r="27" spans="1:10" ht="30" customHeight="1" x14ac:dyDescent="0.25">
      <c r="A27" s="1"/>
      <c r="B27" s="82">
        <v>45414</v>
      </c>
      <c r="C27" s="83" t="s">
        <v>66</v>
      </c>
      <c r="D27" s="87">
        <v>21.4</v>
      </c>
      <c r="E27" s="88">
        <v>21.4</v>
      </c>
      <c r="F27" s="86">
        <v>45414</v>
      </c>
      <c r="G27" s="106">
        <f ca="1">(TODAY()-Tabelle634[[#This Row],[Datum]])*-1</f>
        <v>-252</v>
      </c>
      <c r="H27" s="106" t="str">
        <f>IF(Tabelle634[[#This Row],[Erhalten]]="","",IF((Tabelle634[[#This Row],[Erhalten am]]-Tabelle634[[#This Row],[Datum]])&lt;5,"+","-"))</f>
        <v>+</v>
      </c>
      <c r="I27" s="107" t="str" cm="1">
        <f t="array" aca="1" ref="I27" ca="1">IF(Tabelle634[[#This Row],[Pünktlich]]="-","-",Statusprüfung(Tabelle634[[#This Row],[Datum]],TODAY(),Tabelle634[[#This Row],[Erhalten]],Tabelle634[[#This Row],[Berechnet]]))</f>
        <v>+</v>
      </c>
      <c r="J27" s="1"/>
    </row>
    <row r="28" spans="1:10" ht="30" customHeight="1" x14ac:dyDescent="0.25">
      <c r="A28" s="1"/>
      <c r="B28" s="82">
        <v>45445</v>
      </c>
      <c r="C28" s="83" t="s">
        <v>67</v>
      </c>
      <c r="D28" s="87">
        <v>22.1</v>
      </c>
      <c r="E28" s="88"/>
      <c r="F28" s="86"/>
      <c r="G28" s="106">
        <f ca="1">(TODAY()-Tabelle634[[#This Row],[Datum]])*-1</f>
        <v>-221</v>
      </c>
      <c r="H28" s="106" t="str">
        <f>IF(Tabelle634[[#This Row],[Erhalten]]="","",IF((Tabelle634[[#This Row],[Erhalten am]]-Tabelle634[[#This Row],[Datum]])&lt;5,"+","-"))</f>
        <v/>
      </c>
      <c r="I28" s="107" t="str" cm="1">
        <f t="array" aca="1" ref="I28" ca="1">IF(Tabelle634[[#This Row],[Pünktlich]]="-","-",Statusprüfung(Tabelle634[[#This Row],[Datum]],TODAY(),Tabelle634[[#This Row],[Erhalten]],Tabelle634[[#This Row],[Berechnet]]))</f>
        <v>-</v>
      </c>
      <c r="J28" s="1"/>
    </row>
    <row r="29" spans="1:10" ht="30" customHeight="1" x14ac:dyDescent="0.25">
      <c r="A29" s="1"/>
      <c r="B29" s="82">
        <v>45475</v>
      </c>
      <c r="C29" s="83" t="s">
        <v>68</v>
      </c>
      <c r="D29" s="87">
        <v>21.4</v>
      </c>
      <c r="E29" s="88"/>
      <c r="F29" s="86"/>
      <c r="G29" s="106">
        <f ca="1">(TODAY()-Tabelle634[[#This Row],[Datum]])*-1</f>
        <v>-191</v>
      </c>
      <c r="H29" s="106" t="str">
        <f>IF(Tabelle634[[#This Row],[Erhalten]]="","",IF((Tabelle634[[#This Row],[Erhalten am]]-Tabelle634[[#This Row],[Datum]])&lt;5,"+","-"))</f>
        <v/>
      </c>
      <c r="I29" s="107" t="str" cm="1">
        <f t="array" aca="1" ref="I29" ca="1">IF(Tabelle634[[#This Row],[Pünktlich]]="-","-",Statusprüfung(Tabelle634[[#This Row],[Datum]],TODAY(),Tabelle634[[#This Row],[Erhalten]],Tabelle634[[#This Row],[Berechnet]]))</f>
        <v>-</v>
      </c>
      <c r="J29" s="1"/>
    </row>
    <row r="30" spans="1:10" ht="30" customHeight="1" x14ac:dyDescent="0.25">
      <c r="A30" s="1"/>
      <c r="B30" s="82">
        <v>45506</v>
      </c>
      <c r="C30" s="83" t="s">
        <v>69</v>
      </c>
      <c r="D30" s="87">
        <v>22.1</v>
      </c>
      <c r="E30" s="88"/>
      <c r="F30" s="86"/>
      <c r="G30" s="106">
        <f ca="1">(TODAY()-Tabelle634[[#This Row],[Datum]])*-1</f>
        <v>-160</v>
      </c>
      <c r="H30" s="106" t="str">
        <f>IF(Tabelle634[[#This Row],[Erhalten]]="","",IF((Tabelle634[[#This Row],[Erhalten am]]-Tabelle634[[#This Row],[Datum]])&lt;5,"+","-"))</f>
        <v/>
      </c>
      <c r="I30" s="107" t="str" cm="1">
        <f t="array" aca="1" ref="I30" ca="1">IF(Tabelle634[[#This Row],[Pünktlich]]="-","-",Statusprüfung(Tabelle634[[#This Row],[Datum]],TODAY(),Tabelle634[[#This Row],[Erhalten]],Tabelle634[[#This Row],[Berechnet]]))</f>
        <v>-</v>
      </c>
      <c r="J30" s="1"/>
    </row>
    <row r="31" spans="1:10" ht="30" customHeight="1" x14ac:dyDescent="0.25">
      <c r="A31" s="1"/>
      <c r="B31" s="82">
        <v>45537</v>
      </c>
      <c r="C31" s="83" t="s">
        <v>70</v>
      </c>
      <c r="D31" s="87">
        <v>22.1</v>
      </c>
      <c r="E31" s="88"/>
      <c r="F31" s="86"/>
      <c r="G31" s="106">
        <f ca="1">(TODAY()-Tabelle634[[#This Row],[Datum]])*-1</f>
        <v>-129</v>
      </c>
      <c r="H31" s="106" t="str">
        <f>IF(Tabelle634[[#This Row],[Erhalten]]="","",IF((Tabelle634[[#This Row],[Erhalten am]]-Tabelle634[[#This Row],[Datum]])&lt;5,"+","-"))</f>
        <v/>
      </c>
      <c r="I31" s="107" t="str" cm="1">
        <f t="array" aca="1" ref="I31" ca="1">IF(Tabelle634[[#This Row],[Pünktlich]]="-","-",Statusprüfung(Tabelle634[[#This Row],[Datum]],TODAY(),Tabelle634[[#This Row],[Erhalten]],Tabelle634[[#This Row],[Berechnet]]))</f>
        <v>-</v>
      </c>
      <c r="J31" s="1"/>
    </row>
    <row r="32" spans="1:10" ht="30" customHeight="1" x14ac:dyDescent="0.25">
      <c r="A32" s="1"/>
      <c r="B32" s="82">
        <v>45567</v>
      </c>
      <c r="C32" s="83" t="s">
        <v>71</v>
      </c>
      <c r="D32" s="87">
        <v>21.4</v>
      </c>
      <c r="E32" s="88"/>
      <c r="F32" s="86"/>
      <c r="G32" s="106">
        <f ca="1">(TODAY()-Tabelle634[[#This Row],[Datum]])*-1</f>
        <v>-99</v>
      </c>
      <c r="H32" s="106" t="str">
        <f>IF(Tabelle634[[#This Row],[Erhalten]]="","",IF((Tabelle634[[#This Row],[Erhalten am]]-Tabelle634[[#This Row],[Datum]])&lt;5,"+","-"))</f>
        <v/>
      </c>
      <c r="I32" s="107" t="str" cm="1">
        <f t="array" aca="1" ref="I32" ca="1">IF(Tabelle634[[#This Row],[Pünktlich]]="-","-",Statusprüfung(Tabelle634[[#This Row],[Datum]],TODAY(),Tabelle634[[#This Row],[Erhalten]],Tabelle634[[#This Row],[Berechnet]]))</f>
        <v>-</v>
      </c>
      <c r="J32" s="1"/>
    </row>
    <row r="33" spans="1:10" ht="30" customHeight="1" x14ac:dyDescent="0.25">
      <c r="A33" s="1"/>
      <c r="B33" s="82">
        <v>45598</v>
      </c>
      <c r="C33" s="83" t="s">
        <v>72</v>
      </c>
      <c r="D33" s="87">
        <v>22.1</v>
      </c>
      <c r="E33" s="88"/>
      <c r="F33" s="86"/>
      <c r="G33" s="106">
        <f ca="1">(TODAY()-Tabelle634[[#This Row],[Datum]])*-1</f>
        <v>-68</v>
      </c>
      <c r="H33" s="106" t="str">
        <f>IF(Tabelle634[[#This Row],[Erhalten]]="","",IF((Tabelle634[[#This Row],[Erhalten am]]-Tabelle634[[#This Row],[Datum]])&lt;5,"+","-"))</f>
        <v/>
      </c>
      <c r="I33" s="107" t="str" cm="1">
        <f t="array" aca="1" ref="I33" ca="1">IF(Tabelle634[[#This Row],[Pünktlich]]="-","-",Statusprüfung(Tabelle634[[#This Row],[Datum]],TODAY(),Tabelle634[[#This Row],[Erhalten]],Tabelle634[[#This Row],[Berechnet]]))</f>
        <v>-</v>
      </c>
      <c r="J33" s="1"/>
    </row>
    <row r="34" spans="1:10" ht="30" customHeight="1" x14ac:dyDescent="0.25">
      <c r="A34" s="1"/>
      <c r="B34" s="82">
        <v>45628</v>
      </c>
      <c r="C34" s="83" t="s">
        <v>73</v>
      </c>
      <c r="D34" s="87">
        <v>21.4</v>
      </c>
      <c r="E34" s="88"/>
      <c r="F34" s="86"/>
      <c r="G34" s="106">
        <f ca="1">(TODAY()-Tabelle634[[#This Row],[Datum]])*-1</f>
        <v>-38</v>
      </c>
      <c r="H34" s="106" t="str">
        <f>IF(Tabelle634[[#This Row],[Erhalten]]="","",IF((Tabelle634[[#This Row],[Erhalten am]]-Tabelle634[[#This Row],[Datum]])&lt;5,"+","-"))</f>
        <v/>
      </c>
      <c r="I34" s="107" t="str" cm="1">
        <f t="array" aca="1" ref="I34" ca="1">IF(Tabelle634[[#This Row],[Pünktlich]]="-","-",Statusprüfung(Tabelle634[[#This Row],[Datum]],TODAY(),Tabelle634[[#This Row],[Erhalten]],Tabelle634[[#This Row],[Berechnet]]))</f>
        <v>-</v>
      </c>
      <c r="J34" s="1"/>
    </row>
    <row r="35" spans="1:10" ht="30" customHeight="1" thickBot="1" x14ac:dyDescent="0.3">
      <c r="A35" s="1"/>
      <c r="B35" s="94">
        <v>45657</v>
      </c>
      <c r="C35" s="95" t="s">
        <v>75</v>
      </c>
      <c r="D35" s="91">
        <v>0.4</v>
      </c>
      <c r="E35" s="92"/>
      <c r="F35" s="93"/>
      <c r="G35" s="109">
        <f ca="1">(TODAY()-Tabelle634[[#This Row],[Datum]])*-1</f>
        <v>-9</v>
      </c>
      <c r="H35" s="109" t="str">
        <f>IF(Tabelle634[[#This Row],[Erhalten]]="","",IF((Tabelle634[[#This Row],[Erhalten am]]-Tabelle634[[#This Row],[Datum]])&lt;5,"+","-"))</f>
        <v/>
      </c>
      <c r="I35" s="110" t="str" cm="1">
        <f t="array" aca="1" ref="I35" ca="1">IF(Tabelle634[[#This Row],[Pünktlich]]="-","-",Statusprüfung(Tabelle634[[#This Row],[Datum]],TODAY(),Tabelle634[[#This Row],[Erhalten]],Tabelle634[[#This Row],[Berechnet]]))</f>
        <v>-</v>
      </c>
      <c r="J35" s="1"/>
    </row>
    <row r="36" spans="1:10" ht="30" customHeight="1" x14ac:dyDescent="0.25">
      <c r="A36" s="1"/>
      <c r="B36" s="82">
        <v>45659</v>
      </c>
      <c r="C36" s="83" t="s">
        <v>74</v>
      </c>
      <c r="D36" s="84">
        <v>22.1</v>
      </c>
      <c r="E36" s="88"/>
      <c r="F36" s="86"/>
      <c r="G36" s="106">
        <f ca="1">(TODAY()-Tabelle634[[#This Row],[Datum]])*-1</f>
        <v>-7</v>
      </c>
      <c r="H36" s="106" t="str">
        <f>IF(Tabelle634[[#This Row],[Erhalten]]="","",IF((Tabelle634[[#This Row],[Erhalten am]]-Tabelle634[[#This Row],[Datum]])&lt;5,"+","-"))</f>
        <v/>
      </c>
      <c r="I36" s="107" t="str" cm="1">
        <f t="array" aca="1" ref="I36" ca="1">IF(Tabelle634[[#This Row],[Pünktlich]]="-","-",Statusprüfung(Tabelle634[[#This Row],[Datum]],TODAY(),Tabelle634[[#This Row],[Erhalten]],Tabelle634[[#This Row],[Berechnet]]))</f>
        <v>-</v>
      </c>
      <c r="J36" s="1"/>
    </row>
    <row r="37" spans="1:10" ht="30" customHeight="1" x14ac:dyDescent="0.25">
      <c r="A37" s="1"/>
      <c r="B37" s="82">
        <v>45690</v>
      </c>
      <c r="C37" s="83" t="s">
        <v>63</v>
      </c>
      <c r="D37" s="84">
        <v>22.1</v>
      </c>
      <c r="E37" s="88"/>
      <c r="F37" s="86"/>
      <c r="G37" s="106">
        <f ca="1">(TODAY()-Tabelle634[[#This Row],[Datum]])*-1</f>
        <v>24</v>
      </c>
      <c r="H37" s="106" t="str">
        <f>IF(Tabelle634[[#This Row],[Erhalten]]="","",IF((Tabelle634[[#This Row],[Erhalten am]]-Tabelle634[[#This Row],[Datum]])&lt;5,"+","-"))</f>
        <v/>
      </c>
      <c r="I37" s="107" t="str" cm="1">
        <f t="array" aca="1" ref="I37" ca="1">IF(Tabelle634[[#This Row],[Pünktlich]]="-","-",Statusprüfung(Tabelle634[[#This Row],[Datum]],TODAY(),Tabelle634[[#This Row],[Erhalten]],Tabelle634[[#This Row],[Berechnet]]))</f>
        <v/>
      </c>
      <c r="J37" s="1"/>
    </row>
    <row r="38" spans="1:10" ht="30" customHeight="1" x14ac:dyDescent="0.25">
      <c r="A38" s="1"/>
      <c r="B38" s="82">
        <v>45718</v>
      </c>
      <c r="C38" s="83" t="s">
        <v>64</v>
      </c>
      <c r="D38" s="87">
        <v>20</v>
      </c>
      <c r="E38" s="88"/>
      <c r="F38" s="86"/>
      <c r="G38" s="106">
        <f ca="1">(TODAY()-Tabelle634[[#This Row],[Datum]])*-1</f>
        <v>52</v>
      </c>
      <c r="H38" s="106" t="str">
        <f>IF(Tabelle634[[#This Row],[Erhalten]]="","",IF((Tabelle634[[#This Row],[Erhalten am]]-Tabelle634[[#This Row],[Datum]])&lt;5,"+","-"))</f>
        <v/>
      </c>
      <c r="I38" s="107" t="str" cm="1">
        <f t="array" aca="1" ref="I38" ca="1">IF(Tabelle634[[#This Row],[Pünktlich]]="-","-",Statusprüfung(Tabelle634[[#This Row],[Datum]],TODAY(),Tabelle634[[#This Row],[Erhalten]],Tabelle634[[#This Row],[Berechnet]]))</f>
        <v/>
      </c>
      <c r="J38" s="1"/>
    </row>
    <row r="39" spans="1:10" ht="30" customHeight="1" x14ac:dyDescent="0.25">
      <c r="A39" s="1"/>
      <c r="B39" s="82">
        <v>45749</v>
      </c>
      <c r="C39" s="83" t="s">
        <v>65</v>
      </c>
      <c r="D39" s="87">
        <v>22.1</v>
      </c>
      <c r="E39" s="88"/>
      <c r="F39" s="86"/>
      <c r="G39" s="106">
        <f ca="1">(TODAY()-Tabelle634[[#This Row],[Datum]])*-1</f>
        <v>83</v>
      </c>
      <c r="H39" s="106" t="str">
        <f>IF(Tabelle634[[#This Row],[Erhalten]]="","",IF((Tabelle634[[#This Row],[Erhalten am]]-Tabelle634[[#This Row],[Datum]])&lt;5,"+","-"))</f>
        <v/>
      </c>
      <c r="I39" s="107" t="str" cm="1">
        <f t="array" aca="1" ref="I39" ca="1">IF(Tabelle634[[#This Row],[Pünktlich]]="-","-",Statusprüfung(Tabelle634[[#This Row],[Datum]],TODAY(),Tabelle634[[#This Row],[Erhalten]],Tabelle634[[#This Row],[Berechnet]]))</f>
        <v/>
      </c>
      <c r="J39" s="1"/>
    </row>
    <row r="40" spans="1:10" ht="30" customHeight="1" x14ac:dyDescent="0.25">
      <c r="A40" s="1"/>
      <c r="B40" s="82">
        <v>45779</v>
      </c>
      <c r="C40" s="83" t="s">
        <v>66</v>
      </c>
      <c r="D40" s="87">
        <v>21.4</v>
      </c>
      <c r="E40" s="88"/>
      <c r="F40" s="86"/>
      <c r="G40" s="106">
        <f ca="1">(TODAY()-Tabelle634[[#This Row],[Datum]])*-1</f>
        <v>113</v>
      </c>
      <c r="H40" s="106" t="str">
        <f>IF(Tabelle634[[#This Row],[Erhalten]]="","",IF((Tabelle634[[#This Row],[Erhalten am]]-Tabelle634[[#This Row],[Datum]])&lt;5,"+","-"))</f>
        <v/>
      </c>
      <c r="I40" s="107" t="str" cm="1">
        <f t="array" aca="1" ref="I40" ca="1">IF(Tabelle634[[#This Row],[Pünktlich]]="-","-",Statusprüfung(Tabelle634[[#This Row],[Datum]],TODAY(),Tabelle634[[#This Row],[Erhalten]],Tabelle634[[#This Row],[Berechnet]]))</f>
        <v/>
      </c>
      <c r="J40" s="1"/>
    </row>
    <row r="41" spans="1:10" ht="30" customHeight="1" x14ac:dyDescent="0.25">
      <c r="A41" s="1"/>
      <c r="B41" s="82">
        <v>45810</v>
      </c>
      <c r="C41" s="83" t="s">
        <v>67</v>
      </c>
      <c r="D41" s="87">
        <v>22.1</v>
      </c>
      <c r="E41" s="88"/>
      <c r="F41" s="86"/>
      <c r="G41" s="106">
        <f ca="1">(TODAY()-Tabelle634[[#This Row],[Datum]])*-1</f>
        <v>144</v>
      </c>
      <c r="H41" s="106" t="str">
        <f>IF(Tabelle634[[#This Row],[Erhalten]]="","",IF((Tabelle634[[#This Row],[Erhalten am]]-Tabelle634[[#This Row],[Datum]])&lt;5,"+","-"))</f>
        <v/>
      </c>
      <c r="I41" s="107" t="str" cm="1">
        <f t="array" aca="1" ref="I41" ca="1">IF(Tabelle634[[#This Row],[Pünktlich]]="-","-",Statusprüfung(Tabelle634[[#This Row],[Datum]],TODAY(),Tabelle634[[#This Row],[Erhalten]],Tabelle634[[#This Row],[Berechnet]]))</f>
        <v/>
      </c>
      <c r="J41" s="1"/>
    </row>
    <row r="42" spans="1:10" ht="30" customHeight="1" x14ac:dyDescent="0.25">
      <c r="A42" s="1"/>
      <c r="B42" s="82">
        <v>45840</v>
      </c>
      <c r="C42" s="83" t="s">
        <v>68</v>
      </c>
      <c r="D42" s="87">
        <v>21.4</v>
      </c>
      <c r="E42" s="88"/>
      <c r="F42" s="86"/>
      <c r="G42" s="106">
        <f ca="1">(TODAY()-Tabelle634[[#This Row],[Datum]])*-1</f>
        <v>174</v>
      </c>
      <c r="H42" s="106" t="str">
        <f>IF(Tabelle634[[#This Row],[Erhalten]]="","",IF((Tabelle634[[#This Row],[Erhalten am]]-Tabelle634[[#This Row],[Datum]])&lt;5,"+","-"))</f>
        <v/>
      </c>
      <c r="I42" s="107" t="str" cm="1">
        <f t="array" aca="1" ref="I42" ca="1">IF(Tabelle634[[#This Row],[Pünktlich]]="-","-",Statusprüfung(Tabelle634[[#This Row],[Datum]],TODAY(),Tabelle634[[#This Row],[Erhalten]],Tabelle634[[#This Row],[Berechnet]]))</f>
        <v/>
      </c>
      <c r="J42" s="1"/>
    </row>
    <row r="43" spans="1:10" ht="30" customHeight="1" x14ac:dyDescent="0.25">
      <c r="A43" s="1"/>
      <c r="B43" s="82">
        <v>45871</v>
      </c>
      <c r="C43" s="83" t="s">
        <v>69</v>
      </c>
      <c r="D43" s="87">
        <v>22.1</v>
      </c>
      <c r="E43" s="88"/>
      <c r="F43" s="86"/>
      <c r="G43" s="106">
        <f ca="1">(TODAY()-Tabelle634[[#This Row],[Datum]])*-1</f>
        <v>205</v>
      </c>
      <c r="H43" s="106" t="str">
        <f>IF(Tabelle634[[#This Row],[Erhalten]]="","",IF((Tabelle634[[#This Row],[Erhalten am]]-Tabelle634[[#This Row],[Datum]])&lt;5,"+","-"))</f>
        <v/>
      </c>
      <c r="I43" s="107" t="str" cm="1">
        <f t="array" aca="1" ref="I43" ca="1">IF(Tabelle634[[#This Row],[Pünktlich]]="-","-",Statusprüfung(Tabelle634[[#This Row],[Datum]],TODAY(),Tabelle634[[#This Row],[Erhalten]],Tabelle634[[#This Row],[Berechnet]]))</f>
        <v/>
      </c>
      <c r="J43" s="1"/>
    </row>
    <row r="44" spans="1:10" ht="30" customHeight="1" x14ac:dyDescent="0.25">
      <c r="A44" s="1"/>
      <c r="B44" s="82">
        <v>45902</v>
      </c>
      <c r="C44" s="83" t="s">
        <v>70</v>
      </c>
      <c r="D44" s="87">
        <v>22.1</v>
      </c>
      <c r="E44" s="88"/>
      <c r="F44" s="86"/>
      <c r="G44" s="106">
        <f ca="1">(TODAY()-Tabelle634[[#This Row],[Datum]])*-1</f>
        <v>236</v>
      </c>
      <c r="H44" s="106" t="str">
        <f>IF(Tabelle634[[#This Row],[Erhalten]]="","",IF((Tabelle634[[#This Row],[Erhalten am]]-Tabelle634[[#This Row],[Datum]])&lt;5,"+","-"))</f>
        <v/>
      </c>
      <c r="I44" s="107" t="str" cm="1">
        <f t="array" aca="1" ref="I44" ca="1">IF(Tabelle634[[#This Row],[Pünktlich]]="-","-",Statusprüfung(Tabelle634[[#This Row],[Datum]],TODAY(),Tabelle634[[#This Row],[Erhalten]],Tabelle634[[#This Row],[Berechnet]]))</f>
        <v/>
      </c>
      <c r="J44" s="1"/>
    </row>
    <row r="45" spans="1:10" ht="30" customHeight="1" x14ac:dyDescent="0.25">
      <c r="A45" s="1"/>
      <c r="B45" s="82">
        <v>45932</v>
      </c>
      <c r="C45" s="83" t="s">
        <v>71</v>
      </c>
      <c r="D45" s="87">
        <v>21.4</v>
      </c>
      <c r="E45" s="88"/>
      <c r="F45" s="86"/>
      <c r="G45" s="106">
        <f ca="1">(TODAY()-Tabelle634[[#This Row],[Datum]])*-1</f>
        <v>266</v>
      </c>
      <c r="H45" s="106" t="str">
        <f>IF(Tabelle634[[#This Row],[Erhalten]]="","",IF((Tabelle634[[#This Row],[Erhalten am]]-Tabelle634[[#This Row],[Datum]])&lt;5,"+","-"))</f>
        <v/>
      </c>
      <c r="I45" s="107" t="str" cm="1">
        <f t="array" aca="1" ref="I45" ca="1">IF(Tabelle634[[#This Row],[Pünktlich]]="-","-",Statusprüfung(Tabelle634[[#This Row],[Datum]],TODAY(),Tabelle634[[#This Row],[Erhalten]],Tabelle634[[#This Row],[Berechnet]]))</f>
        <v/>
      </c>
      <c r="J45" s="1"/>
    </row>
    <row r="46" spans="1:10" ht="30" customHeight="1" x14ac:dyDescent="0.25">
      <c r="A46" s="1"/>
      <c r="B46" s="82">
        <v>45963</v>
      </c>
      <c r="C46" s="83" t="s">
        <v>72</v>
      </c>
      <c r="D46" s="87">
        <v>22.1</v>
      </c>
      <c r="E46" s="88"/>
      <c r="F46" s="86"/>
      <c r="G46" s="106">
        <f ca="1">(TODAY()-Tabelle634[[#This Row],[Datum]])*-1</f>
        <v>297</v>
      </c>
      <c r="H46" s="106" t="str">
        <f>IF(Tabelle634[[#This Row],[Erhalten]]="","",IF((Tabelle634[[#This Row],[Erhalten am]]-Tabelle634[[#This Row],[Datum]])&lt;5,"+","-"))</f>
        <v/>
      </c>
      <c r="I46" s="107" t="str" cm="1">
        <f t="array" aca="1" ref="I46" ca="1">IF(Tabelle634[[#This Row],[Pünktlich]]="-","-",Statusprüfung(Tabelle634[[#This Row],[Datum]],TODAY(),Tabelle634[[#This Row],[Erhalten]],Tabelle634[[#This Row],[Berechnet]]))</f>
        <v/>
      </c>
      <c r="J46" s="1"/>
    </row>
    <row r="47" spans="1:10" ht="30" customHeight="1" x14ac:dyDescent="0.25">
      <c r="A47" s="1"/>
      <c r="B47" s="82">
        <v>45993</v>
      </c>
      <c r="C47" s="83" t="s">
        <v>73</v>
      </c>
      <c r="D47" s="87">
        <v>21.4</v>
      </c>
      <c r="E47" s="88"/>
      <c r="F47" s="86"/>
      <c r="G47" s="106">
        <f ca="1">(TODAY()-Tabelle634[[#This Row],[Datum]])*-1</f>
        <v>327</v>
      </c>
      <c r="H47" s="106" t="str">
        <f>IF(Tabelle634[[#This Row],[Erhalten]]="","",IF((Tabelle634[[#This Row],[Erhalten am]]-Tabelle634[[#This Row],[Datum]])&lt;5,"+","-"))</f>
        <v/>
      </c>
      <c r="I47" s="107" t="str" cm="1">
        <f t="array" aca="1" ref="I47" ca="1">IF(Tabelle634[[#This Row],[Pünktlich]]="-","-",Statusprüfung(Tabelle634[[#This Row],[Datum]],TODAY(),Tabelle634[[#This Row],[Erhalten]],Tabelle634[[#This Row],[Berechnet]]))</f>
        <v/>
      </c>
      <c r="J47" s="1"/>
    </row>
    <row r="48" spans="1:10" ht="30" customHeight="1" thickBot="1" x14ac:dyDescent="0.3">
      <c r="A48" s="1"/>
      <c r="B48" s="94">
        <v>46022</v>
      </c>
      <c r="C48" s="95" t="s">
        <v>75</v>
      </c>
      <c r="D48" s="91">
        <v>0.4</v>
      </c>
      <c r="E48" s="92"/>
      <c r="F48" s="93"/>
      <c r="G48" s="109">
        <f ca="1">(TODAY()-Tabelle634[[#This Row],[Datum]])*-1</f>
        <v>356</v>
      </c>
      <c r="H48" s="109" t="str">
        <f>IF(Tabelle634[[#This Row],[Erhalten]]="","",IF((Tabelle634[[#This Row],[Erhalten am]]-Tabelle634[[#This Row],[Datum]])&lt;5,"+","-"))</f>
        <v/>
      </c>
      <c r="I48" s="110" t="str" cm="1">
        <f t="array" aca="1" ref="I48" ca="1">IF(Tabelle634[[#This Row],[Pünktlich]]="-","-",Statusprüfung(Tabelle634[[#This Row],[Datum]],TODAY(),Tabelle634[[#This Row],[Erhalten]],Tabelle634[[#This Row],[Berechnet]]))</f>
        <v/>
      </c>
      <c r="J48" s="1"/>
    </row>
    <row r="49" spans="1:10" ht="30" customHeight="1" x14ac:dyDescent="0.25">
      <c r="A49" s="1"/>
      <c r="B49" s="78"/>
      <c r="C49" s="78"/>
      <c r="D49" s="78"/>
      <c r="E49" s="78"/>
      <c r="F49" s="78"/>
      <c r="G49" s="1"/>
      <c r="H49" s="1"/>
      <c r="I49" s="1"/>
      <c r="J49" s="1"/>
    </row>
    <row r="50" spans="1:10" ht="30" customHeight="1" x14ac:dyDescent="0.25">
      <c r="A50" s="1"/>
      <c r="B50" s="78"/>
      <c r="C50" s="78"/>
      <c r="D50" s="78"/>
      <c r="E50" s="78"/>
      <c r="F50" s="78"/>
      <c r="G50" s="1"/>
      <c r="H50" s="1"/>
      <c r="I50" s="1"/>
      <c r="J50" s="1"/>
    </row>
    <row r="51" spans="1:10" ht="30" customHeight="1" x14ac:dyDescent="0.25">
      <c r="A51" s="1"/>
      <c r="B51" s="78"/>
      <c r="C51" s="78"/>
      <c r="D51" s="78"/>
      <c r="E51" s="78"/>
      <c r="F51" s="78"/>
      <c r="G51" s="1"/>
      <c r="H51" s="1"/>
      <c r="I51" s="1"/>
      <c r="J51" s="1"/>
    </row>
    <row r="52" spans="1:10" ht="30" customHeight="1" x14ac:dyDescent="0.25">
      <c r="A52" s="1"/>
      <c r="B52" s="78"/>
      <c r="C52" s="78"/>
      <c r="D52" s="78"/>
      <c r="E52" s="78"/>
      <c r="F52" s="78"/>
      <c r="G52" s="1"/>
      <c r="H52" s="1"/>
      <c r="I52" s="1"/>
      <c r="J52" s="1"/>
    </row>
    <row r="53" spans="1:10" ht="30" customHeight="1" x14ac:dyDescent="0.25">
      <c r="A53" s="1"/>
      <c r="B53" s="78"/>
      <c r="C53" s="78"/>
      <c r="D53" s="78"/>
      <c r="E53" s="78"/>
      <c r="F53" s="78"/>
      <c r="G53" s="1"/>
      <c r="H53" s="1"/>
      <c r="I53" s="1"/>
      <c r="J53" s="1"/>
    </row>
    <row r="54" spans="1:10" ht="30" customHeight="1" x14ac:dyDescent="0.25">
      <c r="A54" s="1"/>
      <c r="B54" s="78"/>
      <c r="C54" s="78"/>
      <c r="D54" s="78"/>
      <c r="E54" s="78"/>
      <c r="F54" s="78"/>
      <c r="G54" s="1"/>
      <c r="H54" s="1"/>
      <c r="I54" s="1"/>
      <c r="J54" s="1"/>
    </row>
    <row r="55" spans="1:10" ht="30" customHeight="1" x14ac:dyDescent="0.25">
      <c r="A55" s="1"/>
      <c r="B55" s="78"/>
      <c r="C55" s="78"/>
      <c r="D55" s="78"/>
      <c r="E55" s="78"/>
      <c r="F55" s="78"/>
      <c r="G55" s="1"/>
      <c r="H55" s="1"/>
      <c r="I55" s="1"/>
      <c r="J55" s="1"/>
    </row>
    <row r="56" spans="1:10" ht="30" customHeight="1" x14ac:dyDescent="0.25">
      <c r="A56" s="1"/>
      <c r="B56" s="78"/>
      <c r="C56" s="78"/>
      <c r="D56" s="78"/>
      <c r="E56" s="78"/>
      <c r="F56" s="78"/>
      <c r="G56" s="1"/>
      <c r="H56" s="1"/>
      <c r="I56" s="1"/>
      <c r="J56" s="1"/>
    </row>
    <row r="57" spans="1:10" ht="30" customHeight="1" x14ac:dyDescent="0.25">
      <c r="A57" s="1"/>
      <c r="B57" s="78"/>
      <c r="C57" s="78"/>
      <c r="D57" s="78"/>
      <c r="E57" s="78"/>
      <c r="F57" s="78"/>
      <c r="G57" s="1"/>
      <c r="H57" s="1"/>
      <c r="I57" s="1"/>
      <c r="J57" s="1"/>
    </row>
    <row r="58" spans="1:10" ht="30" customHeight="1" x14ac:dyDescent="0.25">
      <c r="A58" s="1"/>
      <c r="B58" s="78"/>
      <c r="C58" s="78"/>
      <c r="D58" s="78"/>
      <c r="E58" s="78"/>
      <c r="F58" s="78"/>
      <c r="G58" s="1"/>
      <c r="H58" s="1"/>
      <c r="I58" s="1"/>
      <c r="J58" s="1"/>
    </row>
    <row r="59" spans="1:10" ht="30" customHeight="1" x14ac:dyDescent="0.25">
      <c r="A59" s="1"/>
      <c r="B59" s="78"/>
      <c r="C59" s="78"/>
      <c r="D59" s="78"/>
      <c r="E59" s="78"/>
      <c r="F59" s="78"/>
      <c r="G59" s="1"/>
      <c r="H59" s="1"/>
      <c r="I59" s="1"/>
      <c r="J59" s="1"/>
    </row>
    <row r="60" spans="1:10" ht="30" customHeight="1" x14ac:dyDescent="0.25">
      <c r="A60" s="1"/>
      <c r="B60" s="78"/>
      <c r="C60" s="78"/>
      <c r="D60" s="78"/>
      <c r="E60" s="78"/>
      <c r="F60" s="78"/>
      <c r="G60" s="1"/>
      <c r="H60" s="1"/>
      <c r="I60" s="1"/>
      <c r="J60" s="1"/>
    </row>
    <row r="61" spans="1:10" ht="30" customHeight="1" x14ac:dyDescent="0.25">
      <c r="A61" s="1"/>
      <c r="B61" s="78"/>
      <c r="C61" s="78"/>
      <c r="D61" s="78"/>
      <c r="E61" s="78"/>
      <c r="F61" s="78"/>
      <c r="G61" s="1"/>
      <c r="H61" s="1"/>
      <c r="I61" s="1"/>
      <c r="J61" s="1"/>
    </row>
    <row r="62" spans="1:10" ht="30" customHeight="1" x14ac:dyDescent="0.25">
      <c r="A62" s="1"/>
      <c r="B62" s="78"/>
      <c r="C62" s="78"/>
      <c r="D62" s="78"/>
      <c r="E62" s="78"/>
      <c r="F62" s="78"/>
      <c r="G62" s="1"/>
      <c r="H62" s="1"/>
      <c r="I62" s="1"/>
      <c r="J62" s="1"/>
    </row>
    <row r="63" spans="1:10" ht="30" customHeight="1" x14ac:dyDescent="0.25">
      <c r="A63" s="1"/>
      <c r="B63" s="78"/>
      <c r="C63" s="78"/>
      <c r="D63" s="78"/>
      <c r="E63" s="78"/>
      <c r="F63" s="78"/>
      <c r="G63" s="1"/>
      <c r="H63" s="1"/>
      <c r="I63" s="1"/>
      <c r="J63" s="1"/>
    </row>
    <row r="64" spans="1:10" ht="30" customHeight="1" x14ac:dyDescent="0.25">
      <c r="A64" s="1"/>
      <c r="B64" s="78"/>
      <c r="C64" s="78"/>
      <c r="D64" s="78"/>
      <c r="E64" s="78"/>
      <c r="F64" s="78"/>
      <c r="G64" s="1"/>
      <c r="H64" s="1"/>
      <c r="I64" s="1"/>
      <c r="J64" s="1"/>
    </row>
    <row r="65" spans="1:10" ht="30" customHeight="1" x14ac:dyDescent="0.25">
      <c r="A65" s="1"/>
      <c r="B65" s="78"/>
      <c r="C65" s="78"/>
      <c r="D65" s="78"/>
      <c r="E65" s="78"/>
      <c r="F65" s="78"/>
      <c r="G65" s="1"/>
      <c r="H65" s="1"/>
      <c r="I65" s="1"/>
      <c r="J65" s="1"/>
    </row>
    <row r="66" spans="1:10" ht="30" customHeight="1" x14ac:dyDescent="0.25">
      <c r="A66" s="1"/>
      <c r="B66" s="78"/>
      <c r="C66" s="78"/>
      <c r="D66" s="78"/>
      <c r="E66" s="78"/>
      <c r="F66" s="78"/>
      <c r="G66" s="1"/>
      <c r="H66" s="1"/>
      <c r="I66" s="1"/>
      <c r="J66" s="1"/>
    </row>
    <row r="67" spans="1:10" ht="30" customHeight="1" x14ac:dyDescent="0.25">
      <c r="A67" s="1"/>
      <c r="B67" s="78"/>
      <c r="C67" s="78"/>
      <c r="D67" s="78"/>
      <c r="E67" s="78"/>
      <c r="F67" s="78"/>
      <c r="G67" s="1"/>
      <c r="H67" s="1"/>
      <c r="I67" s="1"/>
      <c r="J67" s="1"/>
    </row>
    <row r="68" spans="1:10" ht="30" customHeight="1" x14ac:dyDescent="0.25">
      <c r="A68" s="1"/>
      <c r="B68" s="78"/>
      <c r="C68" s="78"/>
      <c r="D68" s="78"/>
      <c r="E68" s="78"/>
      <c r="F68" s="78"/>
      <c r="G68" s="1"/>
      <c r="H68" s="1"/>
      <c r="I68" s="1"/>
      <c r="J68" s="1"/>
    </row>
    <row r="69" spans="1:10" ht="30" customHeight="1" x14ac:dyDescent="0.25">
      <c r="A69" s="1"/>
      <c r="B69" s="78"/>
      <c r="C69" s="78"/>
      <c r="D69" s="78"/>
      <c r="E69" s="78"/>
      <c r="F69" s="78"/>
      <c r="G69" s="1"/>
      <c r="H69" s="1"/>
      <c r="I69" s="1"/>
      <c r="J69" s="1"/>
    </row>
    <row r="70" spans="1:10" ht="30" customHeight="1" x14ac:dyDescent="0.25">
      <c r="A70" s="1"/>
      <c r="B70" s="78"/>
      <c r="C70" s="78"/>
      <c r="D70" s="78"/>
      <c r="E70" s="78"/>
      <c r="F70" s="78"/>
      <c r="G70" s="1"/>
      <c r="H70" s="1"/>
      <c r="I70" s="1"/>
      <c r="J70" s="1"/>
    </row>
    <row r="71" spans="1:10" ht="30" customHeight="1" x14ac:dyDescent="0.25">
      <c r="A71" s="1"/>
      <c r="B71" s="78"/>
      <c r="C71" s="78"/>
      <c r="D71" s="78"/>
      <c r="E71" s="78"/>
      <c r="F71" s="78"/>
      <c r="G71" s="1"/>
      <c r="H71" s="1"/>
      <c r="I71" s="1"/>
      <c r="J71" s="1"/>
    </row>
    <row r="72" spans="1:10" ht="30" customHeight="1" x14ac:dyDescent="0.25">
      <c r="A72" s="1"/>
      <c r="B72" s="78"/>
      <c r="C72" s="78"/>
      <c r="D72" s="78"/>
      <c r="E72" s="78"/>
      <c r="F72" s="78"/>
      <c r="G72" s="1"/>
      <c r="H72" s="1"/>
      <c r="I72" s="1"/>
      <c r="J72" s="1"/>
    </row>
    <row r="73" spans="1:10" ht="30" customHeight="1" x14ac:dyDescent="0.25">
      <c r="A73" s="1"/>
      <c r="B73" s="78"/>
      <c r="C73" s="78"/>
      <c r="D73" s="78"/>
      <c r="E73" s="78"/>
      <c r="F73" s="78"/>
      <c r="G73" s="1"/>
      <c r="H73" s="1"/>
      <c r="I73" s="1"/>
      <c r="J73" s="1"/>
    </row>
    <row r="74" spans="1:10" ht="30" customHeight="1" x14ac:dyDescent="0.25">
      <c r="A74" s="1"/>
      <c r="B74" s="78"/>
      <c r="C74" s="78"/>
      <c r="D74" s="78"/>
      <c r="E74" s="78"/>
      <c r="F74" s="78"/>
      <c r="G74" s="1"/>
      <c r="H74" s="1"/>
      <c r="I74" s="1"/>
      <c r="J74" s="1"/>
    </row>
    <row r="75" spans="1:10" ht="30" customHeight="1" x14ac:dyDescent="0.25">
      <c r="A75" s="1"/>
      <c r="B75" s="78"/>
      <c r="C75" s="78"/>
      <c r="D75" s="78"/>
      <c r="E75" s="78"/>
      <c r="F75" s="78"/>
      <c r="G75" s="1"/>
      <c r="H75" s="1"/>
      <c r="I75" s="1"/>
      <c r="J75" s="1"/>
    </row>
    <row r="76" spans="1:10" ht="30" customHeight="1" x14ac:dyDescent="0.25">
      <c r="A76" s="1"/>
      <c r="B76" s="78"/>
      <c r="C76" s="78"/>
      <c r="D76" s="78"/>
      <c r="E76" s="78"/>
      <c r="F76" s="78"/>
      <c r="G76" s="1"/>
      <c r="H76" s="1"/>
      <c r="I76" s="1"/>
      <c r="J76" s="1"/>
    </row>
    <row r="77" spans="1:10" ht="30" customHeight="1" x14ac:dyDescent="0.25">
      <c r="A77" s="1"/>
      <c r="B77" s="78"/>
      <c r="C77" s="78"/>
      <c r="D77" s="78"/>
      <c r="E77" s="78"/>
      <c r="F77" s="78"/>
      <c r="G77" s="1"/>
      <c r="H77" s="1"/>
      <c r="I77" s="1"/>
      <c r="J77" s="1"/>
    </row>
    <row r="78" spans="1:10" ht="30" customHeight="1" x14ac:dyDescent="0.25">
      <c r="A78" s="1"/>
      <c r="B78" s="78"/>
      <c r="C78" s="78"/>
      <c r="D78" s="78"/>
      <c r="E78" s="78"/>
      <c r="F78" s="78"/>
      <c r="G78" s="1"/>
      <c r="H78" s="1"/>
      <c r="I78" s="1"/>
      <c r="J78" s="1"/>
    </row>
    <row r="79" spans="1:10" ht="30" customHeight="1" x14ac:dyDescent="0.25">
      <c r="A79" s="1"/>
      <c r="B79" s="78"/>
      <c r="C79" s="78"/>
      <c r="D79" s="78"/>
      <c r="E79" s="78"/>
      <c r="F79" s="78"/>
      <c r="G79" s="1"/>
      <c r="H79" s="1"/>
      <c r="I79" s="1"/>
      <c r="J79" s="1"/>
    </row>
    <row r="80" spans="1:10" ht="30" customHeight="1" x14ac:dyDescent="0.25">
      <c r="A80" s="1"/>
      <c r="B80" s="78"/>
      <c r="C80" s="78"/>
      <c r="D80" s="78"/>
      <c r="E80" s="78"/>
      <c r="F80" s="78"/>
      <c r="G80" s="1"/>
      <c r="H80" s="1"/>
      <c r="I80" s="1"/>
      <c r="J80" s="1"/>
    </row>
    <row r="81" spans="1:10" ht="30" customHeight="1" x14ac:dyDescent="0.25">
      <c r="A81" s="1"/>
      <c r="B81" s="78"/>
      <c r="C81" s="78"/>
      <c r="D81" s="78"/>
      <c r="E81" s="78"/>
      <c r="F81" s="78"/>
      <c r="G81" s="1"/>
      <c r="H81" s="1"/>
      <c r="I81" s="1"/>
      <c r="J81" s="1"/>
    </row>
    <row r="82" spans="1:10" ht="30" customHeight="1" x14ac:dyDescent="0.25">
      <c r="A82" s="1"/>
      <c r="B82" s="78"/>
      <c r="C82" s="78"/>
      <c r="D82" s="78"/>
      <c r="E82" s="78"/>
      <c r="F82" s="78"/>
      <c r="G82" s="1"/>
      <c r="H82" s="1"/>
      <c r="I82" s="1"/>
      <c r="J82" s="1"/>
    </row>
    <row r="83" spans="1:10" ht="30" customHeight="1" x14ac:dyDescent="0.25">
      <c r="A83" s="1"/>
      <c r="B83" s="78"/>
      <c r="C83" s="78"/>
      <c r="D83" s="78"/>
      <c r="E83" s="78"/>
      <c r="F83" s="78"/>
      <c r="G83" s="1"/>
      <c r="H83" s="1"/>
      <c r="I83" s="1"/>
      <c r="J83" s="1"/>
    </row>
    <row r="84" spans="1:10" ht="30" customHeight="1" x14ac:dyDescent="0.25">
      <c r="A84" s="1"/>
      <c r="B84" s="78"/>
      <c r="C84" s="78"/>
      <c r="D84" s="78"/>
      <c r="E84" s="78"/>
      <c r="F84" s="78"/>
      <c r="G84" s="1"/>
      <c r="H84" s="1"/>
      <c r="I84" s="1"/>
      <c r="J84" s="1"/>
    </row>
    <row r="85" spans="1:10" ht="30" customHeight="1" x14ac:dyDescent="0.25">
      <c r="A85" s="1"/>
      <c r="B85" s="78"/>
      <c r="C85" s="78"/>
      <c r="D85" s="78"/>
      <c r="E85" s="78"/>
      <c r="F85" s="78"/>
      <c r="G85" s="1"/>
      <c r="H85" s="1"/>
      <c r="I85" s="1"/>
      <c r="J85" s="1"/>
    </row>
    <row r="86" spans="1:10" ht="30" customHeight="1" x14ac:dyDescent="0.25">
      <c r="A86" s="1"/>
      <c r="B86" s="78"/>
      <c r="C86" s="78"/>
      <c r="D86" s="78"/>
      <c r="E86" s="78"/>
      <c r="F86" s="78"/>
      <c r="G86" s="1"/>
      <c r="H86" s="1"/>
      <c r="I86" s="1"/>
      <c r="J86" s="1"/>
    </row>
    <row r="87" spans="1:10" ht="30" customHeight="1" x14ac:dyDescent="0.25">
      <c r="A87" s="1"/>
      <c r="B87" s="78"/>
      <c r="C87" s="78"/>
      <c r="D87" s="78"/>
      <c r="E87" s="78"/>
      <c r="F87" s="78"/>
      <c r="G87" s="1"/>
      <c r="H87" s="1"/>
      <c r="I87" s="1"/>
      <c r="J87" s="1"/>
    </row>
    <row r="88" spans="1:10" ht="30" customHeight="1" x14ac:dyDescent="0.25">
      <c r="A88" s="1"/>
      <c r="B88" s="78"/>
      <c r="C88" s="78"/>
      <c r="D88" s="78"/>
      <c r="E88" s="78"/>
      <c r="F88" s="78"/>
      <c r="G88" s="1"/>
      <c r="H88" s="1"/>
      <c r="I88" s="1"/>
      <c r="J88" s="1"/>
    </row>
    <row r="89" spans="1:10" ht="30" customHeight="1" x14ac:dyDescent="0.25">
      <c r="A89" s="1"/>
      <c r="B89" s="78"/>
      <c r="C89" s="78"/>
      <c r="D89" s="78"/>
      <c r="E89" s="78"/>
      <c r="F89" s="78"/>
      <c r="G89" s="1"/>
      <c r="H89" s="1"/>
      <c r="I89" s="1"/>
      <c r="J89" s="1"/>
    </row>
    <row r="90" spans="1:10" ht="30" customHeight="1" x14ac:dyDescent="0.25">
      <c r="A90" s="1"/>
      <c r="B90" s="78"/>
      <c r="C90" s="78"/>
      <c r="D90" s="78"/>
      <c r="E90" s="78"/>
      <c r="F90" s="78"/>
      <c r="G90" s="1"/>
      <c r="H90" s="1"/>
      <c r="I90" s="1"/>
      <c r="J90" s="1"/>
    </row>
    <row r="91" spans="1:10" ht="30" customHeight="1" x14ac:dyDescent="0.25">
      <c r="A91" s="1"/>
      <c r="B91" s="78"/>
      <c r="C91" s="78"/>
      <c r="D91" s="78"/>
      <c r="E91" s="78"/>
      <c r="F91" s="78"/>
      <c r="G91" s="1"/>
      <c r="H91" s="1"/>
      <c r="I91" s="1"/>
      <c r="J91" s="1"/>
    </row>
    <row r="92" spans="1:10" ht="30" customHeight="1" x14ac:dyDescent="0.25">
      <c r="A92" s="1"/>
      <c r="B92" s="78"/>
      <c r="C92" s="78"/>
      <c r="D92" s="78"/>
      <c r="E92" s="78"/>
      <c r="F92" s="78"/>
      <c r="G92" s="1"/>
      <c r="H92" s="1"/>
      <c r="I92" s="1"/>
      <c r="J92" s="1"/>
    </row>
    <row r="93" spans="1:10" ht="30" customHeight="1" x14ac:dyDescent="0.25">
      <c r="A93" s="1"/>
      <c r="B93" s="78"/>
      <c r="C93" s="78"/>
      <c r="D93" s="78"/>
      <c r="E93" s="78"/>
      <c r="F93" s="78"/>
      <c r="G93" s="1"/>
      <c r="H93" s="1"/>
      <c r="I93" s="1"/>
      <c r="J93" s="1"/>
    </row>
    <row r="94" spans="1:10" ht="30" customHeight="1" x14ac:dyDescent="0.25">
      <c r="A94" s="1"/>
      <c r="B94" s="78"/>
      <c r="C94" s="78"/>
      <c r="D94" s="78"/>
      <c r="E94" s="78"/>
      <c r="F94" s="78"/>
      <c r="G94" s="1"/>
      <c r="H94" s="1"/>
      <c r="I94" s="1"/>
      <c r="J94" s="1"/>
    </row>
    <row r="95" spans="1:10" ht="30" customHeight="1" x14ac:dyDescent="0.25">
      <c r="A95" s="1"/>
      <c r="B95" s="78"/>
      <c r="C95" s="78"/>
      <c r="D95" s="78"/>
      <c r="E95" s="78"/>
      <c r="F95" s="78"/>
      <c r="G95" s="1"/>
      <c r="H95" s="1"/>
      <c r="I95" s="1"/>
      <c r="J95" s="1"/>
    </row>
    <row r="96" spans="1:10" ht="30" customHeight="1" x14ac:dyDescent="0.25">
      <c r="A96" s="1"/>
      <c r="B96" s="78"/>
      <c r="C96" s="78"/>
      <c r="D96" s="78"/>
      <c r="E96" s="78"/>
      <c r="F96" s="78"/>
      <c r="G96" s="1"/>
      <c r="H96" s="1"/>
      <c r="I96" s="1"/>
      <c r="J96" s="1"/>
    </row>
    <row r="97" spans="1:10" ht="30" customHeight="1" x14ac:dyDescent="0.25">
      <c r="A97" s="1"/>
      <c r="B97" s="78"/>
      <c r="C97" s="78"/>
      <c r="D97" s="78"/>
      <c r="E97" s="78"/>
      <c r="F97" s="78"/>
      <c r="G97" s="1"/>
      <c r="H97" s="1"/>
      <c r="I97" s="1"/>
      <c r="J97" s="1"/>
    </row>
    <row r="98" spans="1:10" ht="30" customHeight="1" x14ac:dyDescent="0.25">
      <c r="A98" s="1"/>
      <c r="B98" s="78"/>
      <c r="C98" s="78"/>
      <c r="D98" s="78"/>
      <c r="E98" s="78"/>
      <c r="F98" s="78"/>
      <c r="G98" s="1"/>
      <c r="H98" s="1"/>
      <c r="I98" s="1"/>
      <c r="J98" s="1"/>
    </row>
    <row r="99" spans="1:10" ht="30" customHeight="1" x14ac:dyDescent="0.25">
      <c r="A99" s="1"/>
      <c r="B99" s="78"/>
      <c r="C99" s="78"/>
      <c r="D99" s="78"/>
      <c r="E99" s="78"/>
      <c r="F99" s="78"/>
      <c r="G99" s="1"/>
      <c r="H99" s="1"/>
      <c r="I99" s="1"/>
      <c r="J99" s="1"/>
    </row>
    <row r="100" spans="1:10" ht="30" customHeight="1" x14ac:dyDescent="0.25">
      <c r="A100" s="1"/>
      <c r="B100" s="78"/>
      <c r="C100" s="78"/>
      <c r="D100" s="78"/>
      <c r="E100" s="78"/>
      <c r="F100" s="78"/>
      <c r="G100" s="1"/>
      <c r="H100" s="1"/>
      <c r="I100" s="1"/>
      <c r="J100" s="1"/>
    </row>
    <row r="101" spans="1:10" ht="30" customHeight="1" x14ac:dyDescent="0.25">
      <c r="A101" s="1"/>
      <c r="B101" s="78"/>
      <c r="C101" s="78"/>
      <c r="D101" s="78"/>
      <c r="E101" s="78"/>
      <c r="F101" s="78"/>
      <c r="G101" s="1"/>
      <c r="H101" s="1"/>
      <c r="I101" s="1"/>
      <c r="J101" s="1"/>
    </row>
    <row r="102" spans="1:10" ht="30" customHeight="1" x14ac:dyDescent="0.25">
      <c r="A102" s="1"/>
      <c r="B102" s="78"/>
      <c r="C102" s="78"/>
      <c r="D102" s="78"/>
      <c r="E102" s="78"/>
      <c r="F102" s="78"/>
      <c r="G102" s="1"/>
      <c r="H102" s="1"/>
      <c r="I102" s="1"/>
      <c r="J102" s="1"/>
    </row>
    <row r="103" spans="1:10" ht="30" customHeight="1" x14ac:dyDescent="0.25">
      <c r="A103" s="1"/>
      <c r="B103" s="78"/>
      <c r="C103" s="78"/>
      <c r="D103" s="78"/>
      <c r="E103" s="78"/>
      <c r="F103" s="78"/>
      <c r="G103" s="1"/>
      <c r="H103" s="1"/>
      <c r="I103" s="1"/>
      <c r="J103" s="1"/>
    </row>
    <row r="104" spans="1:10" ht="30" customHeight="1" x14ac:dyDescent="0.25">
      <c r="A104" s="1"/>
      <c r="B104" s="78"/>
      <c r="C104" s="78"/>
      <c r="D104" s="78"/>
      <c r="E104" s="78"/>
      <c r="F104" s="78"/>
      <c r="G104" s="1"/>
      <c r="H104" s="1"/>
      <c r="I104" s="1"/>
      <c r="J104" s="1"/>
    </row>
    <row r="105" spans="1:10" ht="30" customHeight="1" x14ac:dyDescent="0.25">
      <c r="A105" s="1"/>
      <c r="B105" s="78"/>
      <c r="C105" s="78"/>
      <c r="D105" s="78"/>
      <c r="E105" s="78"/>
      <c r="F105" s="78"/>
      <c r="G105" s="1"/>
      <c r="H105" s="1"/>
      <c r="I105" s="1"/>
      <c r="J105" s="1"/>
    </row>
    <row r="106" spans="1:10" ht="30" customHeight="1" x14ac:dyDescent="0.25">
      <c r="A106" s="1"/>
      <c r="B106" s="78"/>
      <c r="C106" s="78"/>
      <c r="D106" s="78"/>
      <c r="E106" s="78"/>
      <c r="F106" s="78"/>
      <c r="G106" s="1"/>
      <c r="H106" s="1"/>
      <c r="I106" s="1"/>
      <c r="J106" s="1"/>
    </row>
    <row r="107" spans="1:10" ht="30" customHeight="1" x14ac:dyDescent="0.25">
      <c r="A107" s="1"/>
      <c r="B107" s="78"/>
      <c r="C107" s="78"/>
      <c r="D107" s="78"/>
      <c r="E107" s="78"/>
      <c r="F107" s="78"/>
      <c r="G107" s="1"/>
      <c r="H107" s="1"/>
      <c r="I107" s="1"/>
      <c r="J107" s="1"/>
    </row>
    <row r="108" spans="1:10" ht="30" customHeight="1" x14ac:dyDescent="0.25">
      <c r="A108" s="1"/>
      <c r="B108" s="78"/>
      <c r="C108" s="78"/>
      <c r="D108" s="78"/>
      <c r="E108" s="78"/>
      <c r="F108" s="78"/>
      <c r="G108" s="1"/>
      <c r="H108" s="1"/>
      <c r="I108" s="1"/>
      <c r="J108" s="1"/>
    </row>
    <row r="109" spans="1:10" ht="30" customHeight="1" x14ac:dyDescent="0.25">
      <c r="A109" s="1"/>
      <c r="B109" s="78"/>
      <c r="C109" s="78"/>
      <c r="D109" s="78"/>
      <c r="E109" s="78"/>
      <c r="F109" s="78"/>
      <c r="G109" s="1"/>
      <c r="H109" s="1"/>
      <c r="I109" s="1"/>
      <c r="J109" s="1"/>
    </row>
    <row r="110" spans="1:10" ht="30" customHeight="1" x14ac:dyDescent="0.25">
      <c r="A110" s="1"/>
      <c r="B110" s="78"/>
      <c r="C110" s="78"/>
      <c r="D110" s="78"/>
      <c r="E110" s="78"/>
      <c r="F110" s="78"/>
      <c r="G110" s="1"/>
      <c r="H110" s="1"/>
      <c r="I110" s="1"/>
      <c r="J110" s="1"/>
    </row>
    <row r="111" spans="1:10" ht="30" customHeight="1" x14ac:dyDescent="0.25">
      <c r="A111" s="1"/>
      <c r="B111" s="78"/>
      <c r="C111" s="78"/>
      <c r="D111" s="78"/>
      <c r="E111" s="78"/>
      <c r="F111" s="78"/>
      <c r="G111" s="1"/>
      <c r="H111" s="1"/>
      <c r="I111" s="1"/>
      <c r="J111" s="1"/>
    </row>
    <row r="112" spans="1:10" ht="30" customHeight="1" x14ac:dyDescent="0.25">
      <c r="A112" s="1"/>
      <c r="B112" s="78"/>
      <c r="C112" s="78"/>
      <c r="D112" s="78"/>
      <c r="E112" s="78"/>
      <c r="F112" s="78"/>
      <c r="G112" s="1"/>
      <c r="H112" s="1"/>
      <c r="I112" s="1"/>
      <c r="J112" s="1"/>
    </row>
    <row r="113" spans="1:10" ht="30" customHeight="1" x14ac:dyDescent="0.25">
      <c r="A113" s="1"/>
      <c r="B113" s="78"/>
      <c r="C113" s="78"/>
      <c r="D113" s="78"/>
      <c r="E113" s="78"/>
      <c r="F113" s="78"/>
      <c r="G113" s="1"/>
      <c r="H113" s="1"/>
      <c r="I113" s="1"/>
      <c r="J113" s="1"/>
    </row>
    <row r="114" spans="1:10" ht="30" customHeight="1" x14ac:dyDescent="0.25">
      <c r="A114" s="1"/>
      <c r="B114" s="78"/>
      <c r="C114" s="78"/>
      <c r="D114" s="78"/>
      <c r="E114" s="78"/>
      <c r="F114" s="78"/>
      <c r="G114" s="1"/>
      <c r="H114" s="1"/>
      <c r="I114" s="1"/>
      <c r="J114" s="1"/>
    </row>
    <row r="115" spans="1:10" ht="30" customHeight="1" x14ac:dyDescent="0.25">
      <c r="A115" s="1"/>
      <c r="B115" s="78"/>
      <c r="C115" s="78"/>
      <c r="D115" s="78"/>
      <c r="E115" s="78"/>
      <c r="F115" s="78"/>
      <c r="G115" s="1"/>
      <c r="H115" s="1"/>
      <c r="I115" s="1"/>
      <c r="J115" s="1"/>
    </row>
    <row r="116" spans="1:10" ht="30" customHeight="1" x14ac:dyDescent="0.25">
      <c r="A116" s="1"/>
      <c r="B116" s="78"/>
      <c r="C116" s="78"/>
      <c r="D116" s="78"/>
      <c r="E116" s="78"/>
      <c r="F116" s="78"/>
      <c r="G116" s="1"/>
      <c r="H116" s="1"/>
      <c r="I116" s="1"/>
      <c r="J116" s="1"/>
    </row>
    <row r="117" spans="1:10" ht="30" customHeight="1" x14ac:dyDescent="0.25">
      <c r="A117" s="1"/>
      <c r="B117" s="78"/>
      <c r="C117" s="78"/>
      <c r="D117" s="78"/>
      <c r="E117" s="78"/>
      <c r="F117" s="78"/>
      <c r="G117" s="1"/>
      <c r="H117" s="1"/>
      <c r="I117" s="1"/>
      <c r="J117" s="1"/>
    </row>
    <row r="118" spans="1:10" ht="30" customHeight="1" x14ac:dyDescent="0.25">
      <c r="A118" s="1"/>
      <c r="B118" s="78"/>
      <c r="C118" s="78"/>
      <c r="D118" s="78"/>
      <c r="E118" s="78"/>
      <c r="F118" s="78"/>
      <c r="G118" s="1"/>
      <c r="H118" s="1"/>
      <c r="I118" s="1"/>
      <c r="J118" s="1"/>
    </row>
    <row r="119" spans="1:10" ht="30" customHeight="1" x14ac:dyDescent="0.25">
      <c r="A119" s="1"/>
      <c r="B119" s="78"/>
      <c r="C119" s="78"/>
      <c r="D119" s="78"/>
      <c r="E119" s="78"/>
      <c r="F119" s="78"/>
      <c r="G119" s="1"/>
      <c r="H119" s="1"/>
      <c r="I119" s="1"/>
      <c r="J119" s="1"/>
    </row>
    <row r="120" spans="1:10" ht="30" customHeight="1" x14ac:dyDescent="0.25">
      <c r="A120" s="1"/>
      <c r="B120" s="78"/>
      <c r="C120" s="78"/>
      <c r="D120" s="78"/>
      <c r="E120" s="78"/>
      <c r="F120" s="78"/>
      <c r="G120" s="1"/>
      <c r="H120" s="1"/>
      <c r="I120" s="1"/>
      <c r="J120" s="1"/>
    </row>
    <row r="121" spans="1:10" ht="30" customHeight="1" x14ac:dyDescent="0.25">
      <c r="A121" s="1"/>
      <c r="B121" s="78"/>
      <c r="C121" s="78"/>
      <c r="D121" s="78"/>
      <c r="E121" s="78"/>
      <c r="F121" s="78"/>
      <c r="G121" s="1"/>
      <c r="H121" s="1"/>
      <c r="I121" s="1"/>
      <c r="J121" s="1"/>
    </row>
    <row r="122" spans="1:10" ht="30" customHeight="1" x14ac:dyDescent="0.25">
      <c r="A122" s="1"/>
      <c r="B122" s="78"/>
      <c r="C122" s="78"/>
      <c r="D122" s="78"/>
      <c r="E122" s="78"/>
      <c r="F122" s="78"/>
      <c r="G122" s="1"/>
      <c r="H122" s="1"/>
      <c r="I122" s="1"/>
      <c r="J122" s="1"/>
    </row>
    <row r="123" spans="1:10" ht="30" customHeight="1" x14ac:dyDescent="0.25">
      <c r="A123" s="1"/>
      <c r="B123" s="78"/>
      <c r="C123" s="78"/>
      <c r="D123" s="78"/>
      <c r="E123" s="78"/>
      <c r="F123" s="78"/>
      <c r="G123" s="1"/>
      <c r="H123" s="1"/>
      <c r="I123" s="1"/>
      <c r="J123" s="1"/>
    </row>
    <row r="124" spans="1:10" ht="30" customHeight="1" x14ac:dyDescent="0.25">
      <c r="A124" s="1"/>
      <c r="B124" s="78"/>
      <c r="C124" s="78"/>
      <c r="D124" s="78"/>
      <c r="E124" s="78"/>
      <c r="F124" s="78"/>
      <c r="G124" s="1"/>
      <c r="H124" s="1"/>
      <c r="I124" s="1"/>
      <c r="J124" s="1"/>
    </row>
    <row r="125" spans="1:10" ht="30" customHeight="1" x14ac:dyDescent="0.25">
      <c r="A125" s="1"/>
      <c r="B125" s="78"/>
      <c r="C125" s="78"/>
      <c r="D125" s="78"/>
      <c r="E125" s="78"/>
      <c r="F125" s="78"/>
      <c r="G125" s="1"/>
      <c r="H125" s="1"/>
      <c r="I125" s="1"/>
      <c r="J125" s="1"/>
    </row>
    <row r="126" spans="1:10" ht="30" customHeight="1" x14ac:dyDescent="0.25">
      <c r="A126" s="1"/>
      <c r="B126" s="78"/>
      <c r="C126" s="78"/>
      <c r="D126" s="78"/>
      <c r="E126" s="78"/>
      <c r="F126" s="78"/>
      <c r="G126" s="1"/>
      <c r="H126" s="1"/>
      <c r="I126" s="1"/>
      <c r="J126" s="1"/>
    </row>
    <row r="127" spans="1:10" ht="30" customHeight="1" x14ac:dyDescent="0.25">
      <c r="A127" s="1"/>
      <c r="B127" s="78"/>
      <c r="C127" s="78"/>
      <c r="D127" s="78"/>
      <c r="E127" s="78"/>
      <c r="F127" s="78"/>
      <c r="G127" s="1"/>
      <c r="H127" s="1"/>
      <c r="I127" s="1"/>
      <c r="J127" s="1"/>
    </row>
    <row r="128" spans="1:10" ht="30" customHeight="1" x14ac:dyDescent="0.25">
      <c r="A128" s="1"/>
      <c r="B128" s="78"/>
      <c r="C128" s="78"/>
      <c r="D128" s="78"/>
      <c r="E128" s="78"/>
      <c r="F128" s="78"/>
      <c r="G128" s="1"/>
      <c r="H128" s="1"/>
      <c r="I128" s="1"/>
      <c r="J128" s="1"/>
    </row>
    <row r="129" spans="1:10" ht="30" customHeight="1" x14ac:dyDescent="0.25">
      <c r="A129" s="1"/>
      <c r="B129" s="78"/>
      <c r="C129" s="78"/>
      <c r="D129" s="78"/>
      <c r="E129" s="78"/>
      <c r="F129" s="78"/>
      <c r="G129" s="1"/>
      <c r="H129" s="1"/>
      <c r="I129" s="1"/>
      <c r="J129" s="1"/>
    </row>
    <row r="130" spans="1:10" ht="30" customHeight="1" x14ac:dyDescent="0.25">
      <c r="A130" s="1"/>
      <c r="B130" s="78"/>
      <c r="C130" s="78"/>
      <c r="D130" s="78"/>
      <c r="E130" s="78"/>
      <c r="F130" s="78"/>
      <c r="G130" s="1"/>
      <c r="H130" s="1"/>
      <c r="I130" s="1"/>
      <c r="J130" s="1"/>
    </row>
    <row r="131" spans="1:10" ht="30" customHeight="1" x14ac:dyDescent="0.25">
      <c r="A131" s="1"/>
      <c r="B131" s="78"/>
      <c r="C131" s="78"/>
      <c r="D131" s="78"/>
      <c r="E131" s="78"/>
      <c r="F131" s="78"/>
      <c r="G131" s="1"/>
      <c r="H131" s="1"/>
      <c r="I131" s="1"/>
      <c r="J131" s="1"/>
    </row>
    <row r="132" spans="1:10" ht="30" customHeight="1" x14ac:dyDescent="0.25">
      <c r="A132" s="1"/>
      <c r="B132" s="78"/>
      <c r="C132" s="78"/>
      <c r="D132" s="78"/>
      <c r="E132" s="78"/>
      <c r="F132" s="78"/>
      <c r="G132" s="1"/>
      <c r="H132" s="1"/>
      <c r="I132" s="1"/>
      <c r="J132" s="1"/>
    </row>
    <row r="133" spans="1:10" ht="30" customHeight="1" x14ac:dyDescent="0.25">
      <c r="A133" s="1"/>
      <c r="B133" s="78"/>
      <c r="C133" s="78"/>
      <c r="D133" s="78"/>
      <c r="E133" s="78"/>
      <c r="F133" s="78"/>
      <c r="G133" s="1"/>
      <c r="H133" s="1"/>
      <c r="I133" s="1"/>
      <c r="J133" s="1"/>
    </row>
    <row r="134" spans="1:10" ht="30" customHeight="1" x14ac:dyDescent="0.25">
      <c r="A134" s="1"/>
      <c r="B134" s="78"/>
      <c r="C134" s="78"/>
      <c r="D134" s="78"/>
      <c r="E134" s="78"/>
      <c r="F134" s="78"/>
      <c r="G134" s="1"/>
      <c r="H134" s="1"/>
      <c r="I134" s="1"/>
      <c r="J134" s="1"/>
    </row>
    <row r="135" spans="1:10" ht="30" customHeight="1" x14ac:dyDescent="0.25">
      <c r="A135" s="1"/>
      <c r="B135" s="78"/>
      <c r="C135" s="78"/>
      <c r="D135" s="78"/>
      <c r="E135" s="78"/>
      <c r="F135" s="78"/>
      <c r="G135" s="1"/>
      <c r="H135" s="1"/>
      <c r="I135" s="1"/>
      <c r="J135" s="1"/>
    </row>
    <row r="136" spans="1:10" ht="30" customHeight="1" x14ac:dyDescent="0.25">
      <c r="A136" s="1"/>
      <c r="B136" s="78"/>
      <c r="C136" s="78"/>
      <c r="D136" s="78"/>
      <c r="E136" s="78"/>
      <c r="F136" s="78"/>
      <c r="G136" s="1"/>
      <c r="H136" s="1"/>
      <c r="I136" s="1"/>
      <c r="J136" s="1"/>
    </row>
    <row r="137" spans="1:10" ht="30" customHeight="1" x14ac:dyDescent="0.25">
      <c r="A137" s="1"/>
      <c r="B137" s="78"/>
      <c r="C137" s="78"/>
      <c r="D137" s="78"/>
      <c r="E137" s="78"/>
      <c r="F137" s="78"/>
      <c r="G137" s="1"/>
      <c r="H137" s="1"/>
      <c r="I137" s="1"/>
      <c r="J137" s="1"/>
    </row>
    <row r="138" spans="1:10" ht="30" customHeight="1" x14ac:dyDescent="0.25">
      <c r="A138" s="1"/>
      <c r="B138" s="78"/>
      <c r="C138" s="78"/>
      <c r="D138" s="78"/>
      <c r="E138" s="78"/>
      <c r="F138" s="78"/>
      <c r="G138" s="1"/>
      <c r="H138" s="1"/>
      <c r="I138" s="1"/>
      <c r="J138" s="1"/>
    </row>
    <row r="139" spans="1:10" ht="30" customHeight="1" x14ac:dyDescent="0.25">
      <c r="A139" s="1"/>
      <c r="B139" s="78"/>
      <c r="C139" s="78"/>
      <c r="D139" s="78"/>
      <c r="E139" s="78"/>
      <c r="F139" s="78"/>
      <c r="G139" s="1"/>
      <c r="H139" s="1"/>
      <c r="I139" s="1"/>
      <c r="J139" s="1"/>
    </row>
    <row r="140" spans="1:10" ht="30" customHeight="1" x14ac:dyDescent="0.25">
      <c r="A140" s="1"/>
      <c r="B140" s="78"/>
      <c r="C140" s="78"/>
      <c r="D140" s="78"/>
      <c r="E140" s="78"/>
      <c r="F140" s="78"/>
      <c r="G140" s="1"/>
      <c r="H140" s="1"/>
      <c r="I140" s="1"/>
      <c r="J140" s="1"/>
    </row>
    <row r="141" spans="1:10" ht="30" customHeight="1" x14ac:dyDescent="0.25">
      <c r="A141" s="1"/>
      <c r="B141" s="78"/>
      <c r="C141" s="78"/>
      <c r="D141" s="78"/>
      <c r="E141" s="78"/>
      <c r="F141" s="78"/>
      <c r="G141" s="1"/>
      <c r="H141" s="1"/>
      <c r="I141" s="1"/>
      <c r="J141" s="1"/>
    </row>
    <row r="142" spans="1:10" ht="30" customHeight="1" x14ac:dyDescent="0.25">
      <c r="A142" s="1"/>
      <c r="B142" s="78"/>
      <c r="C142" s="78"/>
      <c r="D142" s="78"/>
      <c r="E142" s="78"/>
      <c r="F142" s="78"/>
      <c r="G142" s="1"/>
      <c r="H142" s="1"/>
      <c r="I142" s="1"/>
      <c r="J142" s="1"/>
    </row>
    <row r="143" spans="1:10" ht="30" customHeight="1" x14ac:dyDescent="0.25">
      <c r="A143" s="1"/>
      <c r="B143" s="78"/>
      <c r="C143" s="78"/>
      <c r="D143" s="78"/>
      <c r="E143" s="78"/>
      <c r="F143" s="78"/>
      <c r="G143" s="1"/>
      <c r="H143" s="1"/>
      <c r="I143" s="1"/>
      <c r="J143" s="1"/>
    </row>
    <row r="144" spans="1:10" ht="30" customHeight="1" x14ac:dyDescent="0.25">
      <c r="A144" s="1"/>
      <c r="B144" s="78"/>
      <c r="C144" s="78"/>
      <c r="D144" s="78"/>
      <c r="E144" s="78"/>
      <c r="F144" s="78"/>
      <c r="G144" s="1"/>
      <c r="H144" s="1"/>
      <c r="I144" s="1"/>
      <c r="J144" s="1"/>
    </row>
    <row r="145" spans="1:10" ht="30" customHeight="1" x14ac:dyDescent="0.25">
      <c r="A145" s="1"/>
      <c r="B145" s="78"/>
      <c r="C145" s="78"/>
      <c r="D145" s="78"/>
      <c r="E145" s="78"/>
      <c r="F145" s="78"/>
      <c r="G145" s="1"/>
      <c r="H145" s="1"/>
      <c r="I145" s="1"/>
      <c r="J145" s="1"/>
    </row>
    <row r="146" spans="1:10" ht="30" customHeight="1" x14ac:dyDescent="0.25">
      <c r="A146" s="1"/>
      <c r="B146" s="78"/>
      <c r="C146" s="78"/>
      <c r="D146" s="78"/>
      <c r="E146" s="78"/>
      <c r="F146" s="78"/>
      <c r="G146" s="1"/>
      <c r="H146" s="1"/>
      <c r="I146" s="1"/>
      <c r="J146" s="1"/>
    </row>
    <row r="147" spans="1:10" ht="30" customHeight="1" x14ac:dyDescent="0.25">
      <c r="A147" s="1"/>
      <c r="B147" s="78"/>
      <c r="C147" s="78"/>
      <c r="D147" s="78"/>
      <c r="E147" s="78"/>
      <c r="F147" s="78"/>
      <c r="G147" s="1"/>
      <c r="H147" s="1"/>
      <c r="I147" s="1"/>
      <c r="J147" s="1"/>
    </row>
    <row r="148" spans="1:10" ht="30" customHeight="1" x14ac:dyDescent="0.25">
      <c r="A148" s="1"/>
      <c r="B148" s="78"/>
      <c r="C148" s="78"/>
      <c r="D148" s="78"/>
      <c r="E148" s="78"/>
      <c r="F148" s="78"/>
      <c r="G148" s="1"/>
      <c r="H148" s="1"/>
      <c r="I148" s="1"/>
      <c r="J148" s="1"/>
    </row>
    <row r="149" spans="1:10" ht="30" customHeight="1" x14ac:dyDescent="0.25">
      <c r="A149" s="1"/>
      <c r="B149" s="78"/>
      <c r="C149" s="78"/>
      <c r="D149" s="78"/>
      <c r="E149" s="78"/>
      <c r="F149" s="78"/>
      <c r="G149" s="1"/>
      <c r="H149" s="1"/>
      <c r="I149" s="1"/>
      <c r="J149" s="1"/>
    </row>
    <row r="150" spans="1:10" ht="30" customHeight="1" x14ac:dyDescent="0.25">
      <c r="A150" s="1"/>
      <c r="B150" s="78"/>
      <c r="C150" s="78"/>
      <c r="D150" s="78"/>
      <c r="E150" s="78"/>
      <c r="F150" s="78"/>
      <c r="G150" s="1"/>
      <c r="H150" s="1"/>
      <c r="I150" s="1"/>
      <c r="J150" s="1"/>
    </row>
    <row r="151" spans="1:10" ht="30" customHeight="1" x14ac:dyDescent="0.25">
      <c r="A151" s="1"/>
      <c r="B151" s="78"/>
      <c r="C151" s="78"/>
      <c r="D151" s="78"/>
      <c r="E151" s="78"/>
      <c r="F151" s="78"/>
      <c r="G151" s="1"/>
      <c r="H151" s="1"/>
      <c r="I151" s="1"/>
      <c r="J151" s="1"/>
    </row>
    <row r="152" spans="1:10" ht="30" customHeight="1" x14ac:dyDescent="0.25">
      <c r="A152" s="1"/>
      <c r="B152" s="78"/>
      <c r="C152" s="78"/>
      <c r="D152" s="78"/>
      <c r="E152" s="78"/>
      <c r="F152" s="78"/>
      <c r="G152" s="1"/>
      <c r="H152" s="1"/>
      <c r="I152" s="1"/>
      <c r="J152" s="1"/>
    </row>
    <row r="153" spans="1:10" ht="30" customHeight="1" x14ac:dyDescent="0.25">
      <c r="A153" s="1"/>
      <c r="B153" s="78"/>
      <c r="C153" s="78"/>
      <c r="D153" s="78"/>
      <c r="E153" s="78"/>
      <c r="F153" s="78"/>
      <c r="G153" s="1"/>
      <c r="H153" s="1"/>
      <c r="I153" s="1"/>
      <c r="J153" s="1"/>
    </row>
    <row r="154" spans="1:10" ht="30" customHeight="1" x14ac:dyDescent="0.25">
      <c r="A154" s="1"/>
      <c r="B154" s="78"/>
      <c r="C154" s="78"/>
      <c r="D154" s="78"/>
      <c r="E154" s="78"/>
      <c r="F154" s="78"/>
      <c r="G154" s="1"/>
      <c r="H154" s="1"/>
      <c r="I154" s="1"/>
      <c r="J154" s="1"/>
    </row>
    <row r="155" spans="1:10" ht="30" customHeight="1" x14ac:dyDescent="0.25">
      <c r="A155" s="1"/>
      <c r="B155" s="78"/>
      <c r="C155" s="78"/>
      <c r="D155" s="78"/>
      <c r="E155" s="78"/>
      <c r="F155" s="78"/>
      <c r="G155" s="1"/>
      <c r="H155" s="1"/>
      <c r="I155" s="1"/>
      <c r="J155" s="1"/>
    </row>
    <row r="156" spans="1:10" ht="30" customHeight="1" x14ac:dyDescent="0.25">
      <c r="A156" s="1"/>
      <c r="B156" s="78"/>
      <c r="C156" s="78"/>
      <c r="D156" s="78"/>
      <c r="E156" s="78"/>
      <c r="F156" s="78"/>
      <c r="G156" s="1"/>
      <c r="H156" s="1"/>
      <c r="I156" s="1"/>
      <c r="J156" s="1"/>
    </row>
    <row r="157" spans="1:10" ht="30" customHeight="1" x14ac:dyDescent="0.25">
      <c r="A157" s="1"/>
      <c r="B157" s="78"/>
      <c r="C157" s="78"/>
      <c r="D157" s="78"/>
      <c r="E157" s="78"/>
      <c r="F157" s="78"/>
      <c r="G157" s="1"/>
      <c r="H157" s="1"/>
      <c r="I157" s="1"/>
      <c r="J157" s="1"/>
    </row>
    <row r="158" spans="1:10" ht="30" customHeight="1" x14ac:dyDescent="0.25">
      <c r="A158" s="1"/>
      <c r="B158" s="78"/>
      <c r="C158" s="78"/>
      <c r="D158" s="78"/>
      <c r="E158" s="78"/>
      <c r="F158" s="78"/>
      <c r="G158" s="1"/>
      <c r="H158" s="1"/>
      <c r="I158" s="1"/>
      <c r="J158" s="1"/>
    </row>
    <row r="159" spans="1:10" ht="30" customHeight="1" x14ac:dyDescent="0.25">
      <c r="A159" s="1"/>
      <c r="B159" s="78"/>
      <c r="C159" s="78"/>
      <c r="D159" s="78"/>
      <c r="E159" s="78"/>
      <c r="F159" s="78"/>
      <c r="G159" s="1"/>
      <c r="H159" s="1"/>
      <c r="I159" s="1"/>
      <c r="J159" s="1"/>
    </row>
    <row r="160" spans="1:10" ht="30" customHeight="1" x14ac:dyDescent="0.25">
      <c r="A160" s="1"/>
      <c r="B160" s="78"/>
      <c r="C160" s="78"/>
      <c r="D160" s="78"/>
      <c r="E160" s="78"/>
      <c r="F160" s="78"/>
      <c r="G160" s="1"/>
      <c r="H160" s="1"/>
      <c r="I160" s="1"/>
      <c r="J160" s="1"/>
    </row>
    <row r="161" spans="1:10" ht="30" customHeight="1" x14ac:dyDescent="0.25">
      <c r="A161" s="1"/>
      <c r="B161" s="78"/>
      <c r="C161" s="78"/>
      <c r="D161" s="78"/>
      <c r="E161" s="78"/>
      <c r="F161" s="78"/>
      <c r="G161" s="1"/>
      <c r="H161" s="1"/>
      <c r="I161" s="1"/>
      <c r="J161" s="1"/>
    </row>
    <row r="162" spans="1:10" ht="30" customHeight="1" x14ac:dyDescent="0.25">
      <c r="A162" s="1"/>
      <c r="B162" s="78"/>
      <c r="C162" s="78"/>
      <c r="D162" s="78"/>
      <c r="E162" s="78"/>
      <c r="F162" s="78"/>
      <c r="G162" s="1"/>
      <c r="H162" s="1"/>
      <c r="I162" s="1"/>
      <c r="J162" s="1"/>
    </row>
    <row r="163" spans="1:10" ht="30" customHeight="1" x14ac:dyDescent="0.25">
      <c r="A163" s="1"/>
      <c r="B163" s="78"/>
      <c r="C163" s="78"/>
      <c r="D163" s="78"/>
      <c r="E163" s="78"/>
      <c r="F163" s="78"/>
      <c r="G163" s="1"/>
      <c r="H163" s="1"/>
      <c r="I163" s="1"/>
      <c r="J163" s="1"/>
    </row>
    <row r="164" spans="1:10" ht="30" customHeight="1" x14ac:dyDescent="0.25">
      <c r="A164" s="1"/>
      <c r="B164" s="78"/>
      <c r="C164" s="78"/>
      <c r="D164" s="78"/>
      <c r="E164" s="78"/>
      <c r="F164" s="78"/>
      <c r="G164" s="1"/>
      <c r="H164" s="1"/>
      <c r="I164" s="1"/>
      <c r="J164" s="1"/>
    </row>
    <row r="165" spans="1:10" ht="30" customHeight="1" x14ac:dyDescent="0.25">
      <c r="A165" s="1"/>
      <c r="B165" s="78"/>
      <c r="C165" s="78"/>
      <c r="D165" s="78"/>
      <c r="E165" s="78"/>
      <c r="F165" s="78"/>
      <c r="G165" s="1"/>
      <c r="H165" s="1"/>
      <c r="I165" s="1"/>
      <c r="J165" s="1"/>
    </row>
    <row r="166" spans="1:10" ht="30" customHeight="1" x14ac:dyDescent="0.25">
      <c r="A166" s="1"/>
      <c r="B166" s="78"/>
      <c r="C166" s="78"/>
      <c r="D166" s="78"/>
      <c r="E166" s="78"/>
      <c r="F166" s="78"/>
      <c r="G166" s="1"/>
      <c r="H166" s="1"/>
      <c r="I166" s="1"/>
      <c r="J166" s="1"/>
    </row>
    <row r="167" spans="1:10" ht="30" customHeight="1" x14ac:dyDescent="0.25">
      <c r="A167" s="1"/>
      <c r="B167" s="78"/>
      <c r="C167" s="78"/>
      <c r="D167" s="78"/>
      <c r="E167" s="78"/>
      <c r="F167" s="78"/>
      <c r="G167" s="1"/>
      <c r="H167" s="1"/>
      <c r="I167" s="1"/>
      <c r="J167" s="1"/>
    </row>
    <row r="168" spans="1:10" ht="30" customHeight="1" x14ac:dyDescent="0.25">
      <c r="A168" s="1"/>
      <c r="B168" s="78"/>
      <c r="C168" s="78"/>
      <c r="D168" s="78"/>
      <c r="E168" s="78"/>
      <c r="F168" s="78"/>
      <c r="G168" s="1"/>
      <c r="H168" s="1"/>
      <c r="I168" s="1"/>
      <c r="J168" s="1"/>
    </row>
    <row r="169" spans="1:10" ht="30" customHeight="1" x14ac:dyDescent="0.25">
      <c r="A169" s="1"/>
      <c r="B169" s="78"/>
      <c r="C169" s="78"/>
      <c r="D169" s="78"/>
      <c r="E169" s="78"/>
      <c r="F169" s="78"/>
      <c r="G169" s="1"/>
      <c r="H169" s="1"/>
      <c r="I169" s="1"/>
      <c r="J169" s="1"/>
    </row>
    <row r="170" spans="1:10" ht="30" customHeight="1" x14ac:dyDescent="0.25">
      <c r="A170" s="1"/>
      <c r="B170" s="78"/>
      <c r="C170" s="78"/>
      <c r="D170" s="78"/>
      <c r="E170" s="78"/>
      <c r="F170" s="78"/>
      <c r="G170" s="1"/>
      <c r="H170" s="1"/>
      <c r="I170" s="1"/>
      <c r="J170" s="1"/>
    </row>
    <row r="171" spans="1:10" ht="30" customHeight="1" x14ac:dyDescent="0.25">
      <c r="A171" s="1"/>
      <c r="B171" s="78"/>
      <c r="C171" s="78"/>
      <c r="D171" s="78"/>
      <c r="E171" s="78"/>
      <c r="F171" s="78"/>
      <c r="G171" s="1"/>
      <c r="H171" s="1"/>
      <c r="I171" s="1"/>
      <c r="J171" s="1"/>
    </row>
    <row r="172" spans="1:10" ht="30" customHeight="1" x14ac:dyDescent="0.25">
      <c r="A172" s="1"/>
      <c r="B172" s="78"/>
      <c r="C172" s="78"/>
      <c r="D172" s="78"/>
      <c r="E172" s="78"/>
      <c r="F172" s="78"/>
      <c r="G172" s="1"/>
      <c r="H172" s="1"/>
      <c r="I172" s="1"/>
      <c r="J172" s="1"/>
    </row>
    <row r="173" spans="1:10" ht="30" customHeight="1" x14ac:dyDescent="0.25">
      <c r="A173" s="1"/>
      <c r="B173" s="78"/>
      <c r="C173" s="78"/>
      <c r="D173" s="78"/>
      <c r="E173" s="78"/>
      <c r="F173" s="78"/>
      <c r="G173" s="1"/>
      <c r="H173" s="1"/>
      <c r="I173" s="1"/>
      <c r="J173" s="1"/>
    </row>
    <row r="174" spans="1:10" ht="30" customHeight="1" x14ac:dyDescent="0.25">
      <c r="A174" s="1"/>
      <c r="B174" s="78"/>
      <c r="C174" s="78"/>
      <c r="D174" s="78"/>
      <c r="E174" s="78"/>
      <c r="F174" s="78"/>
      <c r="G174" s="1"/>
      <c r="H174" s="1"/>
      <c r="I174" s="1"/>
      <c r="J174" s="1"/>
    </row>
    <row r="175" spans="1:10" ht="30" customHeight="1" x14ac:dyDescent="0.25">
      <c r="A175" s="1"/>
      <c r="B175" s="78"/>
      <c r="C175" s="78"/>
      <c r="D175" s="78"/>
      <c r="E175" s="78"/>
      <c r="F175" s="78"/>
      <c r="G175" s="1"/>
      <c r="H175" s="1"/>
      <c r="I175" s="1"/>
      <c r="J175" s="1"/>
    </row>
    <row r="176" spans="1:10" ht="30" customHeight="1" x14ac:dyDescent="0.25">
      <c r="A176" s="1"/>
      <c r="B176" s="78"/>
      <c r="C176" s="78"/>
      <c r="D176" s="78"/>
      <c r="E176" s="78"/>
      <c r="F176" s="78"/>
      <c r="G176" s="1"/>
      <c r="H176" s="1"/>
      <c r="I176" s="1"/>
      <c r="J176" s="1"/>
    </row>
    <row r="177" spans="1:10" ht="30" customHeight="1" x14ac:dyDescent="0.25">
      <c r="A177" s="1"/>
      <c r="B177" s="78"/>
      <c r="C177" s="78"/>
      <c r="D177" s="78"/>
      <c r="E177" s="78"/>
      <c r="F177" s="78"/>
      <c r="G177" s="1"/>
      <c r="H177" s="1"/>
      <c r="I177" s="1"/>
      <c r="J177" s="1"/>
    </row>
    <row r="178" spans="1:10" ht="30" customHeight="1" x14ac:dyDescent="0.25">
      <c r="A178" s="1"/>
      <c r="B178" s="78"/>
      <c r="C178" s="78"/>
      <c r="D178" s="78"/>
      <c r="E178" s="78"/>
      <c r="F178" s="78"/>
      <c r="G178" s="1"/>
      <c r="H178" s="1"/>
      <c r="I178" s="1"/>
      <c r="J178" s="1"/>
    </row>
    <row r="179" spans="1:10" ht="30" customHeight="1" x14ac:dyDescent="0.25">
      <c r="A179" s="1"/>
      <c r="B179" s="78"/>
      <c r="C179" s="78"/>
      <c r="D179" s="78"/>
      <c r="E179" s="78"/>
      <c r="F179" s="78"/>
      <c r="G179" s="1"/>
      <c r="H179" s="1"/>
      <c r="I179" s="1"/>
      <c r="J179" s="1"/>
    </row>
    <row r="180" spans="1:10" ht="30" customHeight="1" x14ac:dyDescent="0.25">
      <c r="A180" s="1"/>
      <c r="B180" s="78"/>
      <c r="C180" s="78"/>
      <c r="D180" s="78"/>
      <c r="E180" s="78"/>
      <c r="F180" s="78"/>
      <c r="G180" s="1"/>
      <c r="H180" s="1"/>
      <c r="I180" s="1"/>
      <c r="J180" s="1"/>
    </row>
    <row r="181" spans="1:10" ht="30" customHeight="1" x14ac:dyDescent="0.25">
      <c r="A181" s="1"/>
      <c r="B181" s="78"/>
      <c r="C181" s="78"/>
      <c r="D181" s="78"/>
      <c r="E181" s="78"/>
      <c r="F181" s="78"/>
      <c r="G181" s="1"/>
      <c r="H181" s="1"/>
      <c r="I181" s="1"/>
      <c r="J181" s="1"/>
    </row>
    <row r="182" spans="1:10" ht="30" customHeight="1" x14ac:dyDescent="0.25">
      <c r="A182" s="1"/>
      <c r="B182" s="78"/>
      <c r="C182" s="78"/>
      <c r="D182" s="78"/>
      <c r="E182" s="78"/>
      <c r="F182" s="78"/>
      <c r="G182" s="1"/>
      <c r="H182" s="1"/>
      <c r="I182" s="1"/>
      <c r="J182" s="1"/>
    </row>
    <row r="183" spans="1:10" ht="30" customHeight="1" x14ac:dyDescent="0.25">
      <c r="A183" s="1"/>
      <c r="B183" s="78"/>
      <c r="C183" s="78"/>
      <c r="D183" s="78"/>
      <c r="E183" s="78"/>
      <c r="F183" s="78"/>
      <c r="G183" s="1"/>
      <c r="H183" s="1"/>
      <c r="I183" s="1"/>
      <c r="J183" s="1"/>
    </row>
    <row r="184" spans="1:10" ht="30" customHeight="1" x14ac:dyDescent="0.25">
      <c r="A184" s="1"/>
      <c r="B184" s="78"/>
      <c r="C184" s="78"/>
      <c r="D184" s="78"/>
      <c r="E184" s="78"/>
      <c r="F184" s="78"/>
      <c r="G184" s="1"/>
      <c r="H184" s="1"/>
      <c r="I184" s="1"/>
      <c r="J184" s="1"/>
    </row>
    <row r="185" spans="1:10" ht="30" customHeight="1" x14ac:dyDescent="0.25">
      <c r="A185" s="1"/>
      <c r="B185" s="78"/>
      <c r="C185" s="78"/>
      <c r="D185" s="78"/>
      <c r="E185" s="78"/>
      <c r="F185" s="78"/>
      <c r="G185" s="1"/>
      <c r="H185" s="1"/>
      <c r="I185" s="1"/>
      <c r="J185" s="1"/>
    </row>
    <row r="186" spans="1:10" ht="30" customHeight="1" x14ac:dyDescent="0.25">
      <c r="A186" s="1"/>
      <c r="B186" s="78"/>
      <c r="C186" s="78"/>
      <c r="D186" s="78"/>
      <c r="E186" s="78"/>
      <c r="F186" s="78"/>
      <c r="G186" s="1"/>
      <c r="H186" s="1"/>
      <c r="I186" s="1"/>
      <c r="J186" s="1"/>
    </row>
    <row r="187" spans="1:10" ht="30" customHeight="1" x14ac:dyDescent="0.25">
      <c r="A187" s="1"/>
      <c r="B187" s="78"/>
      <c r="C187" s="78"/>
      <c r="D187" s="78"/>
      <c r="E187" s="78"/>
      <c r="F187" s="78"/>
      <c r="G187" s="1"/>
      <c r="H187" s="1"/>
      <c r="I187" s="1"/>
      <c r="J187" s="1"/>
    </row>
    <row r="188" spans="1:10" ht="30" customHeight="1" x14ac:dyDescent="0.25">
      <c r="A188" s="1"/>
      <c r="B188" s="78"/>
      <c r="C188" s="78"/>
      <c r="D188" s="78"/>
      <c r="E188" s="78"/>
      <c r="F188" s="78"/>
      <c r="G188" s="1"/>
      <c r="H188" s="1"/>
      <c r="I188" s="1"/>
      <c r="J188" s="1"/>
    </row>
    <row r="189" spans="1:10" ht="30" customHeight="1" x14ac:dyDescent="0.25">
      <c r="A189" s="1"/>
      <c r="B189" s="78"/>
      <c r="C189" s="78"/>
      <c r="D189" s="78"/>
      <c r="E189" s="78"/>
      <c r="F189" s="78"/>
      <c r="G189" s="1"/>
      <c r="H189" s="1"/>
      <c r="I189" s="1"/>
      <c r="J189" s="1"/>
    </row>
    <row r="190" spans="1:10" ht="30" customHeight="1" x14ac:dyDescent="0.25">
      <c r="A190" s="1"/>
      <c r="B190" s="78"/>
      <c r="C190" s="78"/>
      <c r="D190" s="78"/>
      <c r="E190" s="78"/>
      <c r="F190" s="78"/>
      <c r="G190" s="1"/>
      <c r="H190" s="1"/>
      <c r="I190" s="1"/>
      <c r="J190" s="1"/>
    </row>
    <row r="191" spans="1:10" ht="30" customHeight="1" x14ac:dyDescent="0.25">
      <c r="A191" s="1"/>
      <c r="B191" s="78"/>
      <c r="C191" s="78"/>
      <c r="D191" s="78"/>
      <c r="E191" s="78"/>
      <c r="F191" s="78"/>
      <c r="G191" s="1"/>
      <c r="H191" s="1"/>
      <c r="I191" s="1"/>
      <c r="J191" s="1"/>
    </row>
    <row r="192" spans="1:10" ht="30" customHeight="1" x14ac:dyDescent="0.25">
      <c r="A192" s="1"/>
      <c r="B192" s="78"/>
      <c r="C192" s="78"/>
      <c r="D192" s="78"/>
      <c r="E192" s="78"/>
      <c r="F192" s="78"/>
      <c r="G192" s="1"/>
      <c r="H192" s="1"/>
      <c r="I192" s="1"/>
      <c r="J192" s="1"/>
    </row>
    <row r="193" spans="1:10" ht="30" customHeight="1" x14ac:dyDescent="0.25">
      <c r="A193" s="1"/>
      <c r="B193" s="78"/>
      <c r="C193" s="78"/>
      <c r="D193" s="78"/>
      <c r="E193" s="78"/>
      <c r="F193" s="78"/>
      <c r="G193" s="1"/>
      <c r="H193" s="1"/>
      <c r="I193" s="1"/>
      <c r="J193" s="1"/>
    </row>
    <row r="194" spans="1:10" ht="30" customHeight="1" x14ac:dyDescent="0.25">
      <c r="A194" s="1"/>
      <c r="B194" s="78"/>
      <c r="C194" s="78"/>
      <c r="D194" s="78"/>
      <c r="E194" s="78"/>
      <c r="F194" s="78"/>
      <c r="G194" s="1"/>
      <c r="H194" s="1"/>
      <c r="I194" s="1"/>
      <c r="J194" s="1"/>
    </row>
    <row r="195" spans="1:10" ht="30" customHeight="1" x14ac:dyDescent="0.25">
      <c r="A195" s="1"/>
      <c r="B195" s="78"/>
      <c r="C195" s="78"/>
      <c r="D195" s="78"/>
      <c r="E195" s="78"/>
      <c r="F195" s="78"/>
      <c r="G195" s="1"/>
      <c r="H195" s="1"/>
      <c r="I195" s="1"/>
      <c r="J195" s="1"/>
    </row>
    <row r="196" spans="1:10" ht="30" customHeight="1" x14ac:dyDescent="0.25">
      <c r="A196" s="1"/>
      <c r="B196" s="78"/>
      <c r="C196" s="78"/>
      <c r="D196" s="78"/>
      <c r="E196" s="78"/>
      <c r="F196" s="78"/>
      <c r="G196" s="1"/>
      <c r="H196" s="1"/>
      <c r="I196" s="1"/>
      <c r="J196" s="1"/>
    </row>
    <row r="197" spans="1:10" ht="30" customHeight="1" x14ac:dyDescent="0.25">
      <c r="A197" s="1"/>
      <c r="B197" s="78"/>
      <c r="C197" s="78"/>
      <c r="D197" s="78"/>
      <c r="E197" s="78"/>
      <c r="F197" s="78"/>
      <c r="G197" s="1"/>
      <c r="H197" s="1"/>
      <c r="I197" s="1"/>
      <c r="J197" s="1"/>
    </row>
    <row r="198" spans="1:10" ht="30" customHeight="1" x14ac:dyDescent="0.25">
      <c r="A198" s="1"/>
      <c r="B198" s="78"/>
      <c r="C198" s="78"/>
      <c r="D198" s="78"/>
      <c r="E198" s="78"/>
      <c r="F198" s="78"/>
      <c r="G198" s="1"/>
      <c r="H198" s="1"/>
      <c r="I198" s="1"/>
      <c r="J198" s="1"/>
    </row>
    <row r="199" spans="1:10" ht="30" customHeight="1" x14ac:dyDescent="0.25">
      <c r="A199" s="1"/>
      <c r="B199" s="78"/>
      <c r="C199" s="78"/>
      <c r="D199" s="78"/>
      <c r="E199" s="78"/>
      <c r="F199" s="78"/>
      <c r="G199" s="1"/>
      <c r="H199" s="1"/>
      <c r="I199" s="1"/>
      <c r="J199" s="1"/>
    </row>
    <row r="200" spans="1:10" ht="30" customHeight="1" x14ac:dyDescent="0.25">
      <c r="A200" s="1"/>
      <c r="B200" s="78"/>
      <c r="C200" s="78"/>
      <c r="D200" s="78"/>
      <c r="E200" s="78"/>
      <c r="F200" s="78"/>
      <c r="G200" s="1"/>
      <c r="H200" s="1"/>
      <c r="I200" s="1"/>
      <c r="J200" s="1"/>
    </row>
    <row r="201" spans="1:10" ht="30" customHeight="1" x14ac:dyDescent="0.25">
      <c r="A201" s="1"/>
      <c r="B201" s="78"/>
      <c r="C201" s="78"/>
      <c r="D201" s="78"/>
      <c r="E201" s="78"/>
      <c r="F201" s="78"/>
      <c r="G201" s="1"/>
      <c r="H201" s="1"/>
      <c r="I201" s="1"/>
      <c r="J201" s="1"/>
    </row>
    <row r="202" spans="1:10" ht="30" customHeight="1" x14ac:dyDescent="0.25">
      <c r="A202" s="1"/>
      <c r="B202" s="78"/>
      <c r="C202" s="78"/>
      <c r="D202" s="78"/>
      <c r="E202" s="78"/>
      <c r="F202" s="78"/>
      <c r="G202" s="1"/>
      <c r="H202" s="1"/>
      <c r="I202" s="1"/>
      <c r="J202" s="1"/>
    </row>
    <row r="203" spans="1:10" ht="30" customHeight="1" x14ac:dyDescent="0.25">
      <c r="A203" s="1"/>
      <c r="B203" s="78"/>
      <c r="C203" s="78"/>
      <c r="D203" s="78"/>
      <c r="E203" s="78"/>
      <c r="F203" s="78"/>
      <c r="G203" s="1"/>
      <c r="H203" s="1"/>
      <c r="I203" s="1"/>
      <c r="J203" s="1"/>
    </row>
    <row r="204" spans="1:10" ht="30" customHeight="1" x14ac:dyDescent="0.25">
      <c r="A204" s="1"/>
      <c r="B204" s="78"/>
      <c r="C204" s="78"/>
      <c r="D204" s="78"/>
      <c r="E204" s="78"/>
      <c r="F204" s="78"/>
      <c r="G204" s="1"/>
      <c r="H204" s="1"/>
      <c r="I204" s="1"/>
      <c r="J204" s="1"/>
    </row>
    <row r="205" spans="1:10" ht="30" customHeight="1" x14ac:dyDescent="0.25">
      <c r="A205" s="1"/>
      <c r="B205" s="78"/>
      <c r="C205" s="78"/>
      <c r="D205" s="78"/>
      <c r="E205" s="78"/>
      <c r="F205" s="78"/>
      <c r="G205" s="1"/>
      <c r="H205" s="1"/>
      <c r="I205" s="1"/>
      <c r="J205" s="1"/>
    </row>
    <row r="206" spans="1:10" ht="30" customHeight="1" x14ac:dyDescent="0.25">
      <c r="A206" s="1"/>
      <c r="B206" s="78"/>
      <c r="C206" s="78"/>
      <c r="D206" s="78"/>
      <c r="E206" s="78"/>
      <c r="F206" s="78"/>
      <c r="G206" s="1"/>
      <c r="H206" s="1"/>
      <c r="I206" s="1"/>
      <c r="J206" s="1"/>
    </row>
    <row r="207" spans="1:10" ht="30" customHeight="1" x14ac:dyDescent="0.25">
      <c r="A207" s="1"/>
      <c r="B207" s="78"/>
      <c r="C207" s="78"/>
      <c r="D207" s="78"/>
      <c r="E207" s="78"/>
      <c r="F207" s="78"/>
      <c r="G207" s="1"/>
      <c r="H207" s="1"/>
      <c r="I207" s="1"/>
      <c r="J207" s="1"/>
    </row>
    <row r="208" spans="1:10" ht="30" customHeight="1" x14ac:dyDescent="0.25">
      <c r="A208" s="1"/>
      <c r="B208" s="78"/>
      <c r="C208" s="78"/>
      <c r="D208" s="78"/>
      <c r="E208" s="78"/>
      <c r="F208" s="78"/>
      <c r="G208" s="1"/>
      <c r="H208" s="1"/>
      <c r="I208" s="1"/>
      <c r="J208" s="1"/>
    </row>
    <row r="209" spans="1:10" ht="30" customHeight="1" x14ac:dyDescent="0.25">
      <c r="A209" s="1"/>
      <c r="B209" s="78"/>
      <c r="C209" s="78"/>
      <c r="D209" s="78"/>
      <c r="E209" s="78"/>
      <c r="F209" s="78"/>
      <c r="G209" s="1"/>
      <c r="H209" s="1"/>
      <c r="I209" s="1"/>
      <c r="J209" s="1"/>
    </row>
    <row r="210" spans="1:10" ht="30" customHeight="1" x14ac:dyDescent="0.25">
      <c r="A210" s="1"/>
      <c r="B210" s="78"/>
      <c r="C210" s="78"/>
      <c r="D210" s="78"/>
      <c r="E210" s="78"/>
      <c r="F210" s="78"/>
      <c r="G210" s="1"/>
      <c r="H210" s="1"/>
      <c r="I210" s="1"/>
      <c r="J210" s="1"/>
    </row>
    <row r="211" spans="1:10" ht="30" customHeight="1" x14ac:dyDescent="0.25">
      <c r="A211" s="1"/>
      <c r="B211" s="78"/>
      <c r="C211" s="78"/>
      <c r="D211" s="78"/>
      <c r="E211" s="78"/>
      <c r="F211" s="78"/>
      <c r="G211" s="1"/>
      <c r="H211" s="1"/>
      <c r="I211" s="1"/>
      <c r="J211" s="1"/>
    </row>
    <row r="212" spans="1:10" ht="30" customHeight="1" x14ac:dyDescent="0.25">
      <c r="A212" s="1"/>
      <c r="B212" s="78"/>
      <c r="C212" s="78"/>
      <c r="D212" s="78"/>
      <c r="E212" s="78"/>
      <c r="F212" s="78"/>
      <c r="G212" s="1"/>
      <c r="H212" s="1"/>
      <c r="I212" s="1"/>
      <c r="J212" s="1"/>
    </row>
    <row r="213" spans="1:10" ht="30" customHeight="1" x14ac:dyDescent="0.25">
      <c r="A213" s="1"/>
      <c r="B213" s="78"/>
      <c r="C213" s="78"/>
      <c r="D213" s="78"/>
      <c r="E213" s="78"/>
      <c r="F213" s="78"/>
      <c r="G213" s="1"/>
      <c r="H213" s="1"/>
      <c r="I213" s="1"/>
      <c r="J213" s="1"/>
    </row>
    <row r="214" spans="1:10" ht="30" customHeight="1" x14ac:dyDescent="0.25">
      <c r="A214" s="1"/>
      <c r="B214" s="78"/>
      <c r="C214" s="78"/>
      <c r="D214" s="78"/>
      <c r="E214" s="78"/>
      <c r="F214" s="78"/>
      <c r="G214" s="1"/>
      <c r="H214" s="1"/>
      <c r="I214" s="1"/>
      <c r="J214" s="1"/>
    </row>
    <row r="215" spans="1:10" ht="30" customHeight="1" x14ac:dyDescent="0.25">
      <c r="A215" s="1"/>
      <c r="B215" s="78"/>
      <c r="C215" s="78"/>
      <c r="D215" s="78"/>
      <c r="E215" s="78"/>
      <c r="F215" s="78"/>
      <c r="G215" s="1"/>
      <c r="H215" s="1"/>
      <c r="I215" s="1"/>
      <c r="J215" s="1"/>
    </row>
    <row r="216" spans="1:10" ht="30" customHeight="1" x14ac:dyDescent="0.25">
      <c r="A216" s="1"/>
      <c r="B216" s="78"/>
      <c r="C216" s="78"/>
      <c r="D216" s="78"/>
      <c r="E216" s="78"/>
      <c r="F216" s="78"/>
      <c r="G216" s="1"/>
      <c r="H216" s="1"/>
      <c r="I216" s="1"/>
      <c r="J216" s="1"/>
    </row>
    <row r="217" spans="1:10" ht="30" customHeight="1" x14ac:dyDescent="0.25">
      <c r="A217" s="1"/>
      <c r="B217" s="78"/>
      <c r="C217" s="78"/>
      <c r="D217" s="78"/>
      <c r="E217" s="78"/>
      <c r="F217" s="78"/>
      <c r="G217" s="1"/>
      <c r="H217" s="1"/>
      <c r="I217" s="1"/>
      <c r="J217" s="1"/>
    </row>
    <row r="218" spans="1:10" ht="30" customHeight="1" x14ac:dyDescent="0.25">
      <c r="A218" s="1"/>
      <c r="B218" s="78"/>
      <c r="C218" s="78"/>
      <c r="D218" s="78"/>
      <c r="E218" s="78"/>
      <c r="F218" s="78"/>
      <c r="G218" s="1"/>
      <c r="H218" s="1"/>
      <c r="I218" s="1"/>
      <c r="J218" s="1"/>
    </row>
    <row r="219" spans="1:10" ht="30" customHeight="1" x14ac:dyDescent="0.25">
      <c r="A219" s="1"/>
      <c r="B219" s="78"/>
      <c r="C219" s="78"/>
      <c r="D219" s="78"/>
      <c r="E219" s="78"/>
      <c r="F219" s="78"/>
      <c r="G219" s="1"/>
      <c r="H219" s="1"/>
      <c r="I219" s="1"/>
      <c r="J219" s="1"/>
    </row>
    <row r="220" spans="1:10" ht="30" customHeight="1" x14ac:dyDescent="0.25">
      <c r="A220" s="1"/>
      <c r="B220" s="78"/>
      <c r="C220" s="78"/>
      <c r="D220" s="78"/>
      <c r="E220" s="78"/>
      <c r="F220" s="78"/>
      <c r="G220" s="1"/>
      <c r="H220" s="1"/>
      <c r="I220" s="1"/>
      <c r="J220" s="1"/>
    </row>
    <row r="221" spans="1:10" ht="30" customHeight="1" x14ac:dyDescent="0.25">
      <c r="A221" s="1"/>
      <c r="B221" s="78"/>
      <c r="C221" s="78"/>
      <c r="D221" s="78"/>
      <c r="E221" s="78"/>
      <c r="F221" s="78"/>
      <c r="G221" s="1"/>
      <c r="H221" s="1"/>
      <c r="I221" s="1"/>
      <c r="J221" s="1"/>
    </row>
    <row r="222" spans="1:10" ht="30" customHeight="1" x14ac:dyDescent="0.25">
      <c r="A222" s="1"/>
      <c r="B222" s="78"/>
      <c r="C222" s="78"/>
      <c r="D222" s="78"/>
      <c r="E222" s="78"/>
      <c r="F222" s="78"/>
      <c r="G222" s="1"/>
      <c r="H222" s="1"/>
      <c r="I222" s="1"/>
      <c r="J222" s="1"/>
    </row>
    <row r="223" spans="1:10" ht="30" customHeight="1" x14ac:dyDescent="0.25">
      <c r="A223" s="1"/>
      <c r="B223" s="78"/>
      <c r="C223" s="78"/>
      <c r="D223" s="78"/>
      <c r="E223" s="78"/>
      <c r="F223" s="78"/>
      <c r="G223" s="1"/>
      <c r="H223" s="1"/>
      <c r="I223" s="1"/>
      <c r="J223" s="1"/>
    </row>
    <row r="224" spans="1:10" ht="30" customHeight="1" x14ac:dyDescent="0.25">
      <c r="A224" s="1"/>
      <c r="B224" s="78"/>
      <c r="C224" s="78"/>
      <c r="D224" s="78"/>
      <c r="E224" s="78"/>
      <c r="F224" s="78"/>
      <c r="G224" s="1"/>
      <c r="H224" s="1"/>
      <c r="I224" s="1"/>
      <c r="J224" s="1"/>
    </row>
    <row r="225" spans="1:10" ht="30" customHeight="1" x14ac:dyDescent="0.25">
      <c r="A225" s="1"/>
      <c r="B225" s="78"/>
      <c r="C225" s="78"/>
      <c r="D225" s="78"/>
      <c r="E225" s="78"/>
      <c r="F225" s="78"/>
      <c r="G225" s="1"/>
      <c r="H225" s="1"/>
      <c r="I225" s="1"/>
      <c r="J225" s="1"/>
    </row>
    <row r="226" spans="1:10" ht="30" customHeight="1" x14ac:dyDescent="0.25">
      <c r="A226" s="1"/>
      <c r="B226" s="78"/>
      <c r="C226" s="78"/>
      <c r="D226" s="78"/>
      <c r="E226" s="78"/>
      <c r="F226" s="78"/>
      <c r="G226" s="1"/>
      <c r="H226" s="1"/>
      <c r="I226" s="1"/>
      <c r="J226" s="1"/>
    </row>
    <row r="227" spans="1:10" ht="30" customHeight="1" x14ac:dyDescent="0.25">
      <c r="A227" s="1"/>
      <c r="B227" s="78"/>
      <c r="C227" s="78"/>
      <c r="D227" s="78"/>
      <c r="E227" s="78"/>
      <c r="F227" s="78"/>
      <c r="G227" s="1"/>
      <c r="H227" s="1"/>
      <c r="I227" s="1"/>
      <c r="J227" s="1"/>
    </row>
    <row r="228" spans="1:10" ht="30" customHeight="1" x14ac:dyDescent="0.25">
      <c r="A228" s="1"/>
      <c r="B228" s="78"/>
      <c r="C228" s="78"/>
      <c r="D228" s="78"/>
      <c r="E228" s="78"/>
      <c r="F228" s="78"/>
      <c r="G228" s="1"/>
      <c r="H228" s="1"/>
      <c r="I228" s="1"/>
      <c r="J228" s="1"/>
    </row>
    <row r="229" spans="1:10" ht="30" customHeight="1" x14ac:dyDescent="0.25">
      <c r="A229" s="1"/>
      <c r="B229" s="78"/>
      <c r="C229" s="78"/>
      <c r="D229" s="78"/>
      <c r="E229" s="78"/>
      <c r="F229" s="78"/>
      <c r="G229" s="1"/>
      <c r="H229" s="1"/>
      <c r="I229" s="1"/>
      <c r="J229" s="1"/>
    </row>
    <row r="230" spans="1:10" ht="30" customHeight="1" x14ac:dyDescent="0.25">
      <c r="A230" s="1"/>
      <c r="B230" s="78"/>
      <c r="C230" s="78"/>
      <c r="D230" s="78"/>
      <c r="E230" s="78"/>
      <c r="F230" s="78"/>
      <c r="G230" s="1"/>
      <c r="H230" s="1"/>
      <c r="I230" s="1"/>
      <c r="J230" s="1"/>
    </row>
    <row r="231" spans="1:10" ht="30" customHeight="1" x14ac:dyDescent="0.25">
      <c r="A231" s="1"/>
      <c r="B231" s="78"/>
      <c r="C231" s="78"/>
      <c r="D231" s="78"/>
      <c r="E231" s="78"/>
      <c r="F231" s="78"/>
      <c r="G231" s="1"/>
      <c r="H231" s="1"/>
      <c r="I231" s="1"/>
      <c r="J231" s="1"/>
    </row>
    <row r="232" spans="1:10" ht="30" customHeight="1" x14ac:dyDescent="0.25">
      <c r="A232" s="1"/>
      <c r="B232" s="78"/>
      <c r="C232" s="78"/>
      <c r="D232" s="78"/>
      <c r="E232" s="78"/>
      <c r="F232" s="78"/>
      <c r="G232" s="1"/>
      <c r="H232" s="1"/>
      <c r="I232" s="1"/>
      <c r="J232" s="1"/>
    </row>
    <row r="233" spans="1:10" ht="30" customHeight="1" x14ac:dyDescent="0.25">
      <c r="A233" s="1"/>
      <c r="B233" s="78"/>
      <c r="C233" s="78"/>
      <c r="D233" s="78"/>
      <c r="E233" s="78"/>
      <c r="F233" s="78"/>
      <c r="G233" s="1"/>
      <c r="H233" s="1"/>
      <c r="I233" s="1"/>
      <c r="J233" s="1"/>
    </row>
    <row r="234" spans="1:10" ht="30" customHeight="1" x14ac:dyDescent="0.25">
      <c r="A234" s="1"/>
      <c r="B234" s="78"/>
      <c r="C234" s="78"/>
      <c r="D234" s="78"/>
      <c r="E234" s="78"/>
      <c r="F234" s="78"/>
      <c r="G234" s="1"/>
      <c r="H234" s="1"/>
      <c r="I234" s="1"/>
      <c r="J234" s="1"/>
    </row>
    <row r="235" spans="1:10" ht="30" customHeight="1" x14ac:dyDescent="0.25">
      <c r="A235" s="1"/>
      <c r="B235" s="78"/>
      <c r="C235" s="78"/>
      <c r="D235" s="78"/>
      <c r="E235" s="78"/>
      <c r="F235" s="78"/>
      <c r="G235" s="1"/>
      <c r="H235" s="1"/>
      <c r="I235" s="1"/>
      <c r="J235" s="1"/>
    </row>
    <row r="236" spans="1:10" ht="30" customHeight="1" x14ac:dyDescent="0.25">
      <c r="A236" s="1"/>
      <c r="B236" s="78"/>
      <c r="C236" s="78"/>
      <c r="D236" s="78"/>
      <c r="E236" s="78"/>
      <c r="F236" s="78"/>
      <c r="G236" s="1"/>
      <c r="H236" s="1"/>
      <c r="I236" s="1"/>
      <c r="J236" s="1"/>
    </row>
    <row r="237" spans="1:10" ht="30" customHeight="1" x14ac:dyDescent="0.25">
      <c r="A237" s="1"/>
      <c r="B237" s="78"/>
      <c r="C237" s="78"/>
      <c r="D237" s="78"/>
      <c r="E237" s="78"/>
      <c r="F237" s="78"/>
      <c r="G237" s="1"/>
      <c r="H237" s="1"/>
      <c r="I237" s="1"/>
      <c r="J237" s="1"/>
    </row>
    <row r="238" spans="1:10" ht="30" customHeight="1" x14ac:dyDescent="0.25">
      <c r="A238" s="1"/>
      <c r="B238" s="78"/>
      <c r="C238" s="78"/>
      <c r="D238" s="78"/>
      <c r="E238" s="78"/>
      <c r="F238" s="78"/>
      <c r="G238" s="1"/>
      <c r="H238" s="1"/>
      <c r="I238" s="1"/>
      <c r="J238" s="1"/>
    </row>
    <row r="239" spans="1:10" ht="30" customHeight="1" x14ac:dyDescent="0.25">
      <c r="A239" s="1"/>
      <c r="B239" s="78"/>
      <c r="C239" s="78"/>
      <c r="D239" s="78"/>
      <c r="E239" s="78"/>
      <c r="F239" s="78"/>
      <c r="G239" s="1"/>
      <c r="H239" s="1"/>
      <c r="I239" s="1"/>
      <c r="J239" s="1"/>
    </row>
    <row r="240" spans="1:10" ht="30" customHeight="1" x14ac:dyDescent="0.25">
      <c r="A240" s="1"/>
      <c r="B240" s="78"/>
      <c r="C240" s="78"/>
      <c r="D240" s="78"/>
      <c r="E240" s="78"/>
      <c r="F240" s="78"/>
      <c r="G240" s="1"/>
      <c r="H240" s="1"/>
      <c r="I240" s="1"/>
      <c r="J240" s="1"/>
    </row>
    <row r="241" spans="1:10" ht="30" customHeight="1" x14ac:dyDescent="0.25">
      <c r="A241" s="1"/>
      <c r="B241" s="78"/>
      <c r="C241" s="78"/>
      <c r="D241" s="78"/>
      <c r="E241" s="78"/>
      <c r="F241" s="78"/>
      <c r="G241" s="1"/>
      <c r="H241" s="1"/>
      <c r="I241" s="1"/>
      <c r="J241" s="1"/>
    </row>
    <row r="242" spans="1:10" ht="30" customHeight="1" x14ac:dyDescent="0.25">
      <c r="A242" s="1"/>
      <c r="B242" s="78"/>
      <c r="C242" s="78"/>
      <c r="D242" s="78"/>
      <c r="E242" s="78"/>
      <c r="F242" s="78"/>
      <c r="G242" s="1"/>
      <c r="H242" s="1"/>
      <c r="I242" s="1"/>
      <c r="J242" s="1"/>
    </row>
    <row r="243" spans="1:10" ht="30" customHeight="1" x14ac:dyDescent="0.25">
      <c r="A243" s="1"/>
      <c r="B243" s="78"/>
      <c r="C243" s="78"/>
      <c r="D243" s="78"/>
      <c r="E243" s="78"/>
      <c r="F243" s="78"/>
      <c r="G243" s="1"/>
      <c r="H243" s="1"/>
      <c r="I243" s="1"/>
      <c r="J243" s="1"/>
    </row>
    <row r="244" spans="1:10" ht="30" customHeight="1" x14ac:dyDescent="0.25">
      <c r="A244" s="1"/>
      <c r="B244" s="78"/>
      <c r="C244" s="78"/>
      <c r="D244" s="78"/>
      <c r="E244" s="78"/>
      <c r="F244" s="78"/>
      <c r="G244" s="1"/>
      <c r="H244" s="1"/>
      <c r="I244" s="1"/>
      <c r="J244" s="1"/>
    </row>
    <row r="245" spans="1:10" ht="30" customHeight="1" x14ac:dyDescent="0.25">
      <c r="A245" s="1"/>
      <c r="B245" s="78"/>
      <c r="C245" s="78"/>
      <c r="D245" s="78"/>
      <c r="E245" s="78"/>
      <c r="F245" s="78"/>
      <c r="G245" s="1"/>
      <c r="H245" s="1"/>
      <c r="I245" s="1"/>
      <c r="J245" s="1"/>
    </row>
    <row r="246" spans="1:10" ht="30" customHeight="1" x14ac:dyDescent="0.25">
      <c r="A246" s="1"/>
      <c r="B246" s="78"/>
      <c r="C246" s="78"/>
      <c r="D246" s="78"/>
      <c r="E246" s="78"/>
      <c r="F246" s="78"/>
      <c r="G246" s="1"/>
      <c r="H246" s="1"/>
      <c r="I246" s="1"/>
      <c r="J246" s="1"/>
    </row>
    <row r="247" spans="1:10" ht="30" customHeight="1" x14ac:dyDescent="0.25">
      <c r="A247" s="1"/>
      <c r="B247" s="78"/>
      <c r="C247" s="78"/>
      <c r="D247" s="78"/>
      <c r="E247" s="78"/>
      <c r="F247" s="78"/>
      <c r="G247" s="1"/>
      <c r="H247" s="1"/>
      <c r="I247" s="1"/>
      <c r="J247" s="1"/>
    </row>
    <row r="248" spans="1:10" ht="30" customHeight="1" x14ac:dyDescent="0.25">
      <c r="A248" s="1"/>
      <c r="B248" s="78"/>
      <c r="C248" s="78"/>
      <c r="D248" s="78"/>
      <c r="E248" s="78"/>
      <c r="F248" s="78"/>
      <c r="G248" s="1"/>
      <c r="H248" s="1"/>
      <c r="I248" s="1"/>
      <c r="J248" s="1"/>
    </row>
    <row r="249" spans="1:10" ht="30" customHeight="1" x14ac:dyDescent="0.25">
      <c r="A249" s="1"/>
      <c r="B249" s="78"/>
      <c r="C249" s="78"/>
      <c r="D249" s="78"/>
      <c r="E249" s="78"/>
      <c r="F249" s="78"/>
      <c r="G249" s="1"/>
      <c r="H249" s="1"/>
      <c r="I249" s="1"/>
      <c r="J249" s="1"/>
    </row>
    <row r="250" spans="1:10" ht="30" customHeight="1" x14ac:dyDescent="0.25">
      <c r="A250" s="1"/>
      <c r="B250" s="78"/>
      <c r="C250" s="78"/>
      <c r="D250" s="78"/>
      <c r="E250" s="78"/>
      <c r="F250" s="78"/>
      <c r="G250" s="1"/>
      <c r="H250" s="1"/>
      <c r="I250" s="1"/>
      <c r="J250" s="1"/>
    </row>
    <row r="251" spans="1:10" ht="30" customHeight="1" x14ac:dyDescent="0.25">
      <c r="A251" s="1"/>
      <c r="B251" s="78"/>
      <c r="C251" s="78"/>
      <c r="D251" s="78"/>
      <c r="E251" s="78"/>
      <c r="F251" s="78"/>
      <c r="G251" s="1"/>
      <c r="H251" s="1"/>
      <c r="I251" s="1"/>
      <c r="J251" s="1"/>
    </row>
    <row r="252" spans="1:10" ht="30" customHeight="1" x14ac:dyDescent="0.25">
      <c r="A252" s="1"/>
      <c r="B252" s="78"/>
      <c r="C252" s="78"/>
      <c r="D252" s="78"/>
      <c r="E252" s="78"/>
      <c r="F252" s="78"/>
      <c r="G252" s="1"/>
      <c r="H252" s="1"/>
      <c r="I252" s="1"/>
      <c r="J252" s="1"/>
    </row>
    <row r="253" spans="1:10" ht="30" customHeight="1" x14ac:dyDescent="0.25">
      <c r="A253" s="1"/>
      <c r="B253" s="78"/>
      <c r="C253" s="78"/>
      <c r="D253" s="78"/>
      <c r="E253" s="78"/>
      <c r="F253" s="78"/>
      <c r="G253" s="1"/>
      <c r="H253" s="1"/>
      <c r="I253" s="1"/>
      <c r="J253" s="1"/>
    </row>
    <row r="254" spans="1:10" ht="30" customHeight="1" x14ac:dyDescent="0.25">
      <c r="A254" s="1"/>
      <c r="B254" s="78"/>
      <c r="C254" s="78"/>
      <c r="D254" s="78"/>
      <c r="E254" s="78"/>
      <c r="F254" s="78"/>
      <c r="G254" s="1"/>
      <c r="H254" s="1"/>
      <c r="I254" s="1"/>
      <c r="J254" s="1"/>
    </row>
    <row r="255" spans="1:10" ht="30" customHeight="1" x14ac:dyDescent="0.25">
      <c r="A255" s="1"/>
      <c r="B255" s="78"/>
      <c r="C255" s="78"/>
      <c r="D255" s="78"/>
      <c r="E255" s="78"/>
      <c r="F255" s="78"/>
      <c r="G255" s="1"/>
      <c r="H255" s="1"/>
      <c r="I255" s="1"/>
      <c r="J255" s="1"/>
    </row>
    <row r="256" spans="1:10" ht="30" customHeight="1" x14ac:dyDescent="0.25">
      <c r="A256" s="1"/>
      <c r="B256" s="78"/>
      <c r="C256" s="78"/>
      <c r="D256" s="78"/>
      <c r="E256" s="78"/>
      <c r="F256" s="78"/>
      <c r="G256" s="1"/>
      <c r="H256" s="1"/>
      <c r="I256" s="1"/>
      <c r="J256" s="1"/>
    </row>
    <row r="257" spans="1:10" ht="30" customHeight="1" x14ac:dyDescent="0.25">
      <c r="A257" s="1"/>
      <c r="B257" s="78"/>
      <c r="C257" s="78"/>
      <c r="D257" s="78"/>
      <c r="E257" s="78"/>
      <c r="F257" s="78"/>
      <c r="G257" s="1"/>
      <c r="H257" s="1"/>
      <c r="I257" s="1"/>
      <c r="J257" s="1"/>
    </row>
    <row r="258" spans="1:10" ht="30" customHeight="1" x14ac:dyDescent="0.25">
      <c r="A258" s="1"/>
      <c r="B258" s="78"/>
      <c r="C258" s="78"/>
      <c r="D258" s="78"/>
      <c r="E258" s="78"/>
      <c r="F258" s="78"/>
      <c r="G258" s="1"/>
      <c r="H258" s="1"/>
      <c r="I258" s="1"/>
      <c r="J258" s="1"/>
    </row>
    <row r="259" spans="1:10" ht="30" customHeight="1" x14ac:dyDescent="0.25">
      <c r="A259" s="1"/>
      <c r="B259" s="78"/>
      <c r="C259" s="78"/>
      <c r="D259" s="78"/>
      <c r="E259" s="78"/>
      <c r="F259" s="78"/>
      <c r="G259" s="1"/>
      <c r="H259" s="1"/>
      <c r="I259" s="1"/>
      <c r="J259" s="1"/>
    </row>
    <row r="260" spans="1:10" ht="30" customHeight="1" x14ac:dyDescent="0.25">
      <c r="A260" s="1"/>
      <c r="B260" s="78"/>
      <c r="C260" s="78"/>
      <c r="D260" s="78"/>
      <c r="E260" s="78"/>
      <c r="F260" s="78"/>
      <c r="G260" s="1"/>
      <c r="H260" s="1"/>
      <c r="I260" s="1"/>
      <c r="J260" s="1"/>
    </row>
    <row r="261" spans="1:10" ht="30" customHeight="1" x14ac:dyDescent="0.25">
      <c r="A261" s="1"/>
      <c r="B261" s="78"/>
      <c r="C261" s="78"/>
      <c r="D261" s="78"/>
      <c r="E261" s="78"/>
      <c r="F261" s="78"/>
      <c r="G261" s="1"/>
      <c r="H261" s="1"/>
      <c r="I261" s="1"/>
      <c r="J261" s="1"/>
    </row>
    <row r="262" spans="1:10" ht="30" customHeight="1" x14ac:dyDescent="0.25">
      <c r="A262" s="1"/>
      <c r="B262" s="78"/>
      <c r="C262" s="78"/>
      <c r="D262" s="78"/>
      <c r="E262" s="78"/>
      <c r="F262" s="78"/>
      <c r="G262" s="1"/>
      <c r="H262" s="1"/>
      <c r="I262" s="1"/>
      <c r="J262" s="1"/>
    </row>
    <row r="263" spans="1:10" ht="30" customHeight="1" x14ac:dyDescent="0.25">
      <c r="A263" s="1"/>
      <c r="B263" s="78"/>
      <c r="C263" s="78"/>
      <c r="D263" s="78"/>
      <c r="E263" s="78"/>
      <c r="F263" s="78"/>
      <c r="G263" s="1"/>
      <c r="H263" s="1"/>
      <c r="I263" s="1"/>
      <c r="J263" s="1"/>
    </row>
    <row r="264" spans="1:10" ht="30" customHeight="1" x14ac:dyDescent="0.25">
      <c r="A264" s="1"/>
      <c r="B264" s="78"/>
      <c r="C264" s="78"/>
      <c r="D264" s="78"/>
      <c r="E264" s="78"/>
      <c r="F264" s="78"/>
      <c r="G264" s="1"/>
      <c r="H264" s="1"/>
      <c r="I264" s="1"/>
      <c r="J264" s="1"/>
    </row>
    <row r="265" spans="1:10" ht="30" customHeight="1" x14ac:dyDescent="0.25">
      <c r="A265" s="1"/>
      <c r="B265" s="78"/>
      <c r="C265" s="78"/>
      <c r="D265" s="78"/>
      <c r="E265" s="78"/>
      <c r="F265" s="78"/>
      <c r="G265" s="1"/>
      <c r="H265" s="1"/>
      <c r="I265" s="1"/>
      <c r="J265" s="1"/>
    </row>
    <row r="266" spans="1:10" ht="30" customHeight="1" x14ac:dyDescent="0.25">
      <c r="A266" s="1"/>
      <c r="B266" s="78"/>
      <c r="C266" s="78"/>
      <c r="D266" s="78"/>
      <c r="E266" s="78"/>
      <c r="F266" s="78"/>
      <c r="G266" s="1"/>
      <c r="H266" s="1"/>
      <c r="I266" s="1"/>
      <c r="J266" s="1"/>
    </row>
    <row r="267" spans="1:10" ht="30" customHeight="1" x14ac:dyDescent="0.25">
      <c r="A267" s="1"/>
      <c r="B267" s="78"/>
      <c r="C267" s="78"/>
      <c r="D267" s="78"/>
      <c r="E267" s="78"/>
      <c r="F267" s="78"/>
      <c r="G267" s="1"/>
      <c r="H267" s="1"/>
      <c r="I267" s="1"/>
      <c r="J267" s="1"/>
    </row>
    <row r="268" spans="1:10" ht="30" customHeight="1" x14ac:dyDescent="0.25">
      <c r="A268" s="1"/>
      <c r="B268" s="78"/>
      <c r="C268" s="78"/>
      <c r="D268" s="78"/>
      <c r="E268" s="78"/>
      <c r="F268" s="78"/>
      <c r="G268" s="1"/>
      <c r="H268" s="1"/>
      <c r="I268" s="1"/>
      <c r="J268" s="1"/>
    </row>
    <row r="269" spans="1:10" ht="30" customHeight="1" x14ac:dyDescent="0.25">
      <c r="A269" s="1"/>
      <c r="B269" s="78"/>
      <c r="C269" s="78"/>
      <c r="D269" s="78"/>
      <c r="E269" s="78"/>
      <c r="F269" s="78"/>
      <c r="G269" s="1"/>
      <c r="H269" s="1"/>
      <c r="I269" s="1"/>
      <c r="J269" s="1"/>
    </row>
    <row r="270" spans="1:10" ht="30" customHeight="1" x14ac:dyDescent="0.25">
      <c r="A270" s="1"/>
      <c r="B270" s="78"/>
      <c r="C270" s="78"/>
      <c r="D270" s="78"/>
      <c r="E270" s="78"/>
      <c r="F270" s="78"/>
      <c r="G270" s="1"/>
      <c r="H270" s="1"/>
      <c r="I270" s="1"/>
      <c r="J270" s="1"/>
    </row>
    <row r="271" spans="1:10" ht="30" customHeight="1" x14ac:dyDescent="0.25">
      <c r="A271" s="1"/>
      <c r="B271" s="78"/>
      <c r="C271" s="78"/>
      <c r="D271" s="78"/>
      <c r="E271" s="78"/>
      <c r="F271" s="78"/>
      <c r="G271" s="1"/>
      <c r="H271" s="1"/>
      <c r="I271" s="1"/>
      <c r="J271" s="1"/>
    </row>
    <row r="272" spans="1:10" ht="30" customHeight="1" x14ac:dyDescent="0.25">
      <c r="A272" s="1"/>
      <c r="B272" s="78"/>
      <c r="C272" s="78"/>
      <c r="D272" s="78"/>
      <c r="E272" s="78"/>
      <c r="F272" s="78"/>
      <c r="G272" s="1"/>
      <c r="H272" s="1"/>
      <c r="I272" s="1"/>
      <c r="J272" s="1"/>
    </row>
    <row r="273" spans="1:10" ht="30" customHeight="1" x14ac:dyDescent="0.25">
      <c r="A273" s="1"/>
      <c r="B273" s="78"/>
      <c r="C273" s="78"/>
      <c r="D273" s="78"/>
      <c r="E273" s="78"/>
      <c r="F273" s="78"/>
      <c r="G273" s="1"/>
      <c r="H273" s="1"/>
      <c r="I273" s="1"/>
      <c r="J273" s="1"/>
    </row>
    <row r="274" spans="1:10" ht="30" customHeight="1" x14ac:dyDescent="0.25">
      <c r="A274" s="1"/>
      <c r="B274" s="78"/>
      <c r="C274" s="78"/>
      <c r="D274" s="78"/>
      <c r="E274" s="78"/>
      <c r="F274" s="78"/>
      <c r="G274" s="1"/>
      <c r="H274" s="1"/>
      <c r="I274" s="1"/>
      <c r="J274" s="1"/>
    </row>
    <row r="275" spans="1:10" ht="30" customHeight="1" x14ac:dyDescent="0.25">
      <c r="A275" s="1"/>
      <c r="B275" s="78"/>
      <c r="C275" s="78"/>
      <c r="D275" s="78"/>
      <c r="E275" s="78"/>
      <c r="F275" s="78"/>
      <c r="G275" s="1"/>
      <c r="H275" s="1"/>
      <c r="I275" s="1"/>
      <c r="J275" s="1"/>
    </row>
    <row r="276" spans="1:10" ht="30" customHeight="1" x14ac:dyDescent="0.25">
      <c r="A276" s="1"/>
      <c r="B276" s="78"/>
      <c r="C276" s="78"/>
      <c r="D276" s="78"/>
      <c r="E276" s="78"/>
      <c r="F276" s="78"/>
      <c r="G276" s="1"/>
      <c r="H276" s="1"/>
      <c r="I276" s="1"/>
      <c r="J276" s="1"/>
    </row>
    <row r="277" spans="1:10" ht="30" customHeight="1" x14ac:dyDescent="0.25">
      <c r="A277" s="1"/>
      <c r="B277" s="78"/>
      <c r="C277" s="78"/>
      <c r="D277" s="78"/>
      <c r="E277" s="78"/>
      <c r="F277" s="78"/>
      <c r="G277" s="1"/>
      <c r="H277" s="1"/>
      <c r="I277" s="1"/>
      <c r="J277" s="1"/>
    </row>
    <row r="278" spans="1:10" ht="30" customHeight="1" x14ac:dyDescent="0.25">
      <c r="A278" s="1"/>
      <c r="B278" s="78"/>
      <c r="C278" s="78"/>
      <c r="D278" s="78"/>
      <c r="E278" s="78"/>
      <c r="F278" s="78"/>
      <c r="G278" s="1"/>
      <c r="H278" s="1"/>
      <c r="I278" s="1"/>
      <c r="J278" s="1"/>
    </row>
    <row r="279" spans="1:10" ht="30" customHeight="1" x14ac:dyDescent="0.25">
      <c r="A279" s="1"/>
      <c r="B279" s="78"/>
      <c r="C279" s="78"/>
      <c r="D279" s="78"/>
      <c r="E279" s="78"/>
      <c r="F279" s="78"/>
      <c r="G279" s="1"/>
      <c r="H279" s="1"/>
      <c r="I279" s="1"/>
      <c r="J279" s="1"/>
    </row>
    <row r="280" spans="1:10" ht="30" customHeight="1" x14ac:dyDescent="0.25">
      <c r="A280" s="1"/>
      <c r="B280" s="78"/>
      <c r="C280" s="78"/>
      <c r="D280" s="78"/>
      <c r="E280" s="78"/>
      <c r="F280" s="78"/>
      <c r="G280" s="1"/>
      <c r="H280" s="1"/>
      <c r="I280" s="1"/>
      <c r="J280" s="1"/>
    </row>
    <row r="281" spans="1:10" ht="30" customHeight="1" x14ac:dyDescent="0.25">
      <c r="A281" s="1"/>
      <c r="B281" s="78"/>
      <c r="C281" s="78"/>
      <c r="D281" s="78"/>
      <c r="E281" s="78"/>
      <c r="F281" s="78"/>
      <c r="G281" s="1"/>
      <c r="H281" s="1"/>
      <c r="I281" s="1"/>
      <c r="J281" s="1"/>
    </row>
    <row r="282" spans="1:10" ht="30" customHeight="1" x14ac:dyDescent="0.25">
      <c r="A282" s="1"/>
      <c r="B282" s="78"/>
      <c r="C282" s="78"/>
      <c r="D282" s="78"/>
      <c r="E282" s="78"/>
      <c r="F282" s="78"/>
      <c r="G282" s="1"/>
      <c r="H282" s="1"/>
      <c r="I282" s="1"/>
      <c r="J282" s="1"/>
    </row>
    <row r="283" spans="1:10" ht="30" customHeight="1" x14ac:dyDescent="0.25">
      <c r="A283" s="1"/>
      <c r="B283" s="78"/>
      <c r="C283" s="78"/>
      <c r="D283" s="78"/>
      <c r="E283" s="78"/>
      <c r="F283" s="78"/>
      <c r="G283" s="1"/>
      <c r="H283" s="1"/>
      <c r="I283" s="1"/>
      <c r="J283" s="1"/>
    </row>
    <row r="284" spans="1:10" ht="30" customHeight="1" x14ac:dyDescent="0.25">
      <c r="A284" s="1"/>
      <c r="B284" s="78"/>
      <c r="C284" s="78"/>
      <c r="D284" s="78"/>
      <c r="E284" s="78"/>
      <c r="F284" s="78"/>
      <c r="G284" s="1"/>
      <c r="H284" s="1"/>
      <c r="I284" s="1"/>
      <c r="J284" s="1"/>
    </row>
    <row r="285" spans="1:10" ht="30" customHeight="1" x14ac:dyDescent="0.25">
      <c r="A285" s="1"/>
      <c r="B285" s="78"/>
      <c r="C285" s="78"/>
      <c r="D285" s="78"/>
      <c r="E285" s="78"/>
      <c r="F285" s="78"/>
      <c r="G285" s="1"/>
      <c r="H285" s="1"/>
      <c r="I285" s="1"/>
      <c r="J285" s="1"/>
    </row>
    <row r="286" spans="1:10" ht="30" customHeight="1" x14ac:dyDescent="0.25">
      <c r="A286" s="1"/>
      <c r="B286" s="78"/>
      <c r="C286" s="78"/>
      <c r="D286" s="78"/>
      <c r="E286" s="78"/>
      <c r="F286" s="78"/>
      <c r="G286" s="1"/>
      <c r="H286" s="1"/>
      <c r="I286" s="1"/>
      <c r="J286" s="1"/>
    </row>
    <row r="287" spans="1:10" ht="30" customHeight="1" x14ac:dyDescent="0.25">
      <c r="A287" s="1"/>
      <c r="B287" s="78"/>
      <c r="C287" s="78"/>
      <c r="D287" s="78"/>
      <c r="E287" s="78"/>
      <c r="F287" s="78"/>
      <c r="G287" s="1"/>
      <c r="H287" s="1"/>
      <c r="I287" s="1"/>
      <c r="J287" s="1"/>
    </row>
    <row r="288" spans="1:10" ht="30" customHeight="1" x14ac:dyDescent="0.25">
      <c r="A288" s="1"/>
      <c r="B288" s="78"/>
      <c r="C288" s="78"/>
      <c r="D288" s="78"/>
      <c r="E288" s="78"/>
      <c r="F288" s="78"/>
      <c r="G288" s="1"/>
      <c r="H288" s="1"/>
      <c r="I288" s="1"/>
      <c r="J288" s="1"/>
    </row>
    <row r="289" spans="1:10" ht="30" customHeight="1" x14ac:dyDescent="0.25">
      <c r="A289" s="1"/>
      <c r="B289" s="78"/>
      <c r="C289" s="78"/>
      <c r="D289" s="78"/>
      <c r="E289" s="78"/>
      <c r="F289" s="78"/>
      <c r="G289" s="1"/>
      <c r="H289" s="1"/>
      <c r="I289" s="1"/>
      <c r="J289" s="1"/>
    </row>
    <row r="290" spans="1:10" ht="30" customHeight="1" x14ac:dyDescent="0.25">
      <c r="A290" s="1"/>
      <c r="B290" s="78"/>
      <c r="C290" s="78"/>
      <c r="D290" s="78"/>
      <c r="E290" s="78"/>
      <c r="F290" s="78"/>
      <c r="G290" s="1"/>
      <c r="H290" s="1"/>
      <c r="I290" s="1"/>
      <c r="J290" s="1"/>
    </row>
    <row r="291" spans="1:10" ht="30" customHeight="1" x14ac:dyDescent="0.25">
      <c r="A291" s="1"/>
      <c r="B291" s="78"/>
      <c r="C291" s="78"/>
      <c r="D291" s="78"/>
      <c r="E291" s="78"/>
      <c r="F291" s="78"/>
      <c r="G291" s="1"/>
      <c r="H291" s="1"/>
      <c r="I291" s="1"/>
      <c r="J291" s="1"/>
    </row>
    <row r="292" spans="1:10" ht="30" customHeight="1" x14ac:dyDescent="0.25">
      <c r="A292" s="1"/>
      <c r="B292" s="78"/>
      <c r="C292" s="78"/>
      <c r="D292" s="78"/>
      <c r="E292" s="78"/>
      <c r="F292" s="78"/>
      <c r="G292" s="1"/>
      <c r="H292" s="1"/>
      <c r="I292" s="1"/>
      <c r="J292" s="1"/>
    </row>
    <row r="293" spans="1:10" ht="30" customHeight="1" x14ac:dyDescent="0.25">
      <c r="A293" s="1"/>
      <c r="B293" s="78"/>
      <c r="C293" s="78"/>
      <c r="D293" s="78"/>
      <c r="E293" s="78"/>
      <c r="F293" s="78"/>
      <c r="G293" s="1"/>
      <c r="H293" s="1"/>
      <c r="I293" s="1"/>
      <c r="J293" s="1"/>
    </row>
    <row r="294" spans="1:10" ht="30" customHeight="1" x14ac:dyDescent="0.25">
      <c r="A294" s="1"/>
      <c r="B294" s="78"/>
      <c r="C294" s="78"/>
      <c r="D294" s="78"/>
      <c r="E294" s="78"/>
      <c r="F294" s="78"/>
      <c r="G294" s="1"/>
      <c r="H294" s="1"/>
      <c r="I294" s="1"/>
      <c r="J294" s="1"/>
    </row>
    <row r="295" spans="1:10" ht="30" customHeight="1" x14ac:dyDescent="0.25">
      <c r="A295" s="1"/>
      <c r="B295" s="78"/>
      <c r="C295" s="78"/>
      <c r="D295" s="78"/>
      <c r="E295" s="78"/>
      <c r="F295" s="78"/>
      <c r="G295" s="1"/>
      <c r="H295" s="1"/>
      <c r="I295" s="1"/>
      <c r="J295" s="1"/>
    </row>
    <row r="296" spans="1:10" ht="30" customHeight="1" x14ac:dyDescent="0.25">
      <c r="A296" s="1"/>
      <c r="B296" s="78"/>
      <c r="C296" s="78"/>
      <c r="D296" s="78"/>
      <c r="E296" s="78"/>
      <c r="F296" s="78"/>
      <c r="G296" s="1"/>
      <c r="H296" s="1"/>
      <c r="I296" s="1"/>
      <c r="J296" s="1"/>
    </row>
    <row r="297" spans="1:10" ht="30" customHeight="1" x14ac:dyDescent="0.25">
      <c r="A297" s="1"/>
      <c r="B297" s="78"/>
      <c r="C297" s="78"/>
      <c r="D297" s="78"/>
      <c r="E297" s="78"/>
      <c r="F297" s="78"/>
      <c r="G297" s="1"/>
      <c r="H297" s="1"/>
      <c r="I297" s="1"/>
      <c r="J297" s="1"/>
    </row>
    <row r="298" spans="1:10" ht="30" customHeight="1" x14ac:dyDescent="0.25">
      <c r="A298" s="1"/>
      <c r="B298" s="78"/>
      <c r="C298" s="78"/>
      <c r="D298" s="78"/>
      <c r="E298" s="78"/>
      <c r="F298" s="78"/>
      <c r="G298" s="1"/>
      <c r="H298" s="1"/>
      <c r="I298" s="1"/>
      <c r="J298" s="1"/>
    </row>
    <row r="299" spans="1:10" ht="30" customHeight="1" x14ac:dyDescent="0.25">
      <c r="A299" s="1"/>
      <c r="B299" s="78"/>
      <c r="C299" s="78"/>
      <c r="D299" s="78"/>
      <c r="E299" s="78"/>
      <c r="F299" s="78"/>
      <c r="G299" s="1"/>
      <c r="H299" s="1"/>
      <c r="I299" s="1"/>
      <c r="J299" s="1"/>
    </row>
    <row r="300" spans="1:10" ht="30" customHeight="1" x14ac:dyDescent="0.25">
      <c r="A300" s="1"/>
      <c r="B300" s="78"/>
      <c r="C300" s="78"/>
      <c r="D300" s="78"/>
      <c r="E300" s="78"/>
      <c r="F300" s="78"/>
      <c r="G300" s="1"/>
      <c r="H300" s="1"/>
      <c r="I300" s="1"/>
      <c r="J300" s="1"/>
    </row>
    <row r="301" spans="1:10" ht="30" customHeight="1" x14ac:dyDescent="0.25">
      <c r="A301" s="1"/>
      <c r="B301" s="78"/>
      <c r="C301" s="78"/>
      <c r="D301" s="78"/>
      <c r="E301" s="78"/>
      <c r="F301" s="78"/>
      <c r="G301" s="1"/>
      <c r="H301" s="1"/>
      <c r="I301" s="1"/>
      <c r="J301" s="1"/>
    </row>
    <row r="302" spans="1:10" ht="30" customHeight="1" x14ac:dyDescent="0.25">
      <c r="A302" s="1"/>
      <c r="B302" s="78"/>
      <c r="C302" s="78"/>
      <c r="D302" s="78"/>
      <c r="E302" s="78"/>
      <c r="F302" s="78"/>
      <c r="G302" s="1"/>
      <c r="H302" s="1"/>
      <c r="I302" s="1"/>
      <c r="J302" s="1"/>
    </row>
    <row r="303" spans="1:10" ht="30" customHeight="1" x14ac:dyDescent="0.25">
      <c r="A303" s="1"/>
      <c r="B303" s="78"/>
      <c r="C303" s="78"/>
      <c r="D303" s="78"/>
      <c r="E303" s="78"/>
      <c r="F303" s="78"/>
      <c r="G303" s="1"/>
      <c r="H303" s="1"/>
      <c r="I303" s="1"/>
      <c r="J303" s="1"/>
    </row>
    <row r="304" spans="1:10" ht="30" customHeight="1" x14ac:dyDescent="0.25">
      <c r="A304" s="1"/>
      <c r="B304" s="78"/>
      <c r="C304" s="78"/>
      <c r="D304" s="78"/>
      <c r="E304" s="78"/>
      <c r="F304" s="78"/>
      <c r="G304" s="1"/>
      <c r="H304" s="1"/>
      <c r="I304" s="1"/>
      <c r="J304" s="1"/>
    </row>
    <row r="305" spans="1:10" ht="30" customHeight="1" x14ac:dyDescent="0.25">
      <c r="A305" s="1"/>
      <c r="B305" s="78"/>
      <c r="C305" s="78"/>
      <c r="D305" s="78"/>
      <c r="E305" s="78"/>
      <c r="F305" s="78"/>
      <c r="G305" s="1"/>
      <c r="H305" s="1"/>
      <c r="I305" s="1"/>
      <c r="J305" s="1"/>
    </row>
    <row r="306" spans="1:10" ht="30" customHeight="1" x14ac:dyDescent="0.25">
      <c r="A306" s="1"/>
      <c r="B306" s="78"/>
      <c r="C306" s="78"/>
      <c r="D306" s="78"/>
      <c r="E306" s="78"/>
      <c r="F306" s="78"/>
      <c r="G306" s="1"/>
      <c r="H306" s="1"/>
      <c r="I306" s="1"/>
      <c r="J306" s="1"/>
    </row>
    <row r="307" spans="1:10" ht="30" customHeight="1" x14ac:dyDescent="0.25">
      <c r="A307" s="1"/>
      <c r="B307" s="78"/>
      <c r="C307" s="78"/>
      <c r="D307" s="78"/>
      <c r="E307" s="78"/>
      <c r="F307" s="78"/>
      <c r="G307" s="1"/>
      <c r="H307" s="1"/>
      <c r="I307" s="1"/>
      <c r="J307" s="1"/>
    </row>
    <row r="308" spans="1:10" ht="30" customHeight="1" x14ac:dyDescent="0.25">
      <c r="A308" s="1"/>
      <c r="B308" s="78"/>
      <c r="C308" s="78"/>
      <c r="D308" s="78"/>
      <c r="E308" s="78"/>
      <c r="F308" s="78"/>
      <c r="G308" s="1"/>
      <c r="H308" s="1"/>
      <c r="I308" s="1"/>
      <c r="J308" s="1"/>
    </row>
    <row r="309" spans="1:10" ht="30" customHeight="1" x14ac:dyDescent="0.25">
      <c r="A309" s="1"/>
      <c r="B309" s="78"/>
      <c r="C309" s="78"/>
      <c r="D309" s="78"/>
      <c r="E309" s="78"/>
      <c r="F309" s="78"/>
      <c r="G309" s="1"/>
      <c r="H309" s="1"/>
      <c r="I309" s="1"/>
      <c r="J309" s="1"/>
    </row>
    <row r="310" spans="1:10" ht="30" customHeight="1" x14ac:dyDescent="0.25">
      <c r="A310" s="1"/>
      <c r="B310" s="78"/>
      <c r="C310" s="78"/>
      <c r="D310" s="78"/>
      <c r="E310" s="78"/>
      <c r="F310" s="78"/>
      <c r="G310" s="1"/>
      <c r="H310" s="1"/>
      <c r="I310" s="1"/>
      <c r="J310" s="1"/>
    </row>
    <row r="311" spans="1:10" ht="30" customHeight="1" x14ac:dyDescent="0.25">
      <c r="A311" s="1"/>
      <c r="B311" s="78"/>
      <c r="C311" s="78"/>
      <c r="D311" s="78"/>
      <c r="E311" s="78"/>
      <c r="F311" s="78"/>
      <c r="G311" s="1"/>
      <c r="H311" s="1"/>
      <c r="I311" s="1"/>
      <c r="J311" s="1"/>
    </row>
    <row r="312" spans="1:10" ht="30" customHeight="1" x14ac:dyDescent="0.25">
      <c r="A312" s="1"/>
      <c r="B312" s="78"/>
      <c r="C312" s="78"/>
      <c r="D312" s="78"/>
      <c r="E312" s="78"/>
      <c r="F312" s="78"/>
      <c r="G312" s="1"/>
      <c r="H312" s="1"/>
      <c r="I312" s="1"/>
      <c r="J312" s="1"/>
    </row>
    <row r="313" spans="1:10" ht="30" customHeight="1" x14ac:dyDescent="0.25">
      <c r="A313" s="1"/>
      <c r="B313" s="78"/>
      <c r="C313" s="78"/>
      <c r="D313" s="78"/>
      <c r="E313" s="78"/>
      <c r="F313" s="78"/>
      <c r="G313" s="1"/>
      <c r="H313" s="1"/>
      <c r="I313" s="1"/>
      <c r="J313" s="1"/>
    </row>
    <row r="314" spans="1:10" ht="30" customHeight="1" x14ac:dyDescent="0.25">
      <c r="A314" s="1"/>
      <c r="B314" s="78"/>
      <c r="C314" s="78"/>
      <c r="D314" s="78"/>
      <c r="E314" s="78"/>
      <c r="F314" s="78"/>
      <c r="G314" s="1"/>
      <c r="H314" s="1"/>
      <c r="I314" s="1"/>
      <c r="J314" s="1"/>
    </row>
    <row r="315" spans="1:10" ht="30" customHeight="1" x14ac:dyDescent="0.25">
      <c r="A315" s="1"/>
      <c r="B315" s="78"/>
      <c r="C315" s="78"/>
      <c r="D315" s="78"/>
      <c r="E315" s="78"/>
      <c r="F315" s="78"/>
      <c r="G315" s="1"/>
      <c r="H315" s="1"/>
      <c r="I315" s="1"/>
      <c r="J315" s="1"/>
    </row>
    <row r="316" spans="1:10" ht="30" customHeight="1" x14ac:dyDescent="0.25">
      <c r="A316" s="1"/>
      <c r="B316" s="78"/>
      <c r="C316" s="78"/>
      <c r="D316" s="78"/>
      <c r="E316" s="78"/>
      <c r="F316" s="78"/>
      <c r="G316" s="1"/>
      <c r="H316" s="1"/>
      <c r="I316" s="1"/>
      <c r="J316" s="1"/>
    </row>
    <row r="317" spans="1:10" ht="30" customHeight="1" x14ac:dyDescent="0.25">
      <c r="A317" s="1"/>
      <c r="B317" s="78"/>
      <c r="C317" s="78"/>
      <c r="D317" s="78"/>
      <c r="E317" s="78"/>
      <c r="F317" s="78"/>
      <c r="G317" s="1"/>
      <c r="H317" s="1"/>
      <c r="I317" s="1"/>
      <c r="J317" s="1"/>
    </row>
    <row r="318" spans="1:10" ht="30" customHeight="1" x14ac:dyDescent="0.25">
      <c r="A318" s="1"/>
      <c r="B318" s="78"/>
      <c r="C318" s="78"/>
      <c r="D318" s="78"/>
      <c r="E318" s="78"/>
      <c r="F318" s="78"/>
      <c r="G318" s="1"/>
      <c r="H318" s="1"/>
      <c r="I318" s="1"/>
      <c r="J318" s="1"/>
    </row>
    <row r="319" spans="1:10" ht="30" customHeight="1" x14ac:dyDescent="0.25">
      <c r="A319" s="1"/>
      <c r="B319" s="78"/>
      <c r="C319" s="78"/>
      <c r="D319" s="78"/>
      <c r="E319" s="78"/>
      <c r="F319" s="78"/>
      <c r="G319" s="1"/>
      <c r="H319" s="1"/>
      <c r="I319" s="1"/>
      <c r="J319" s="1"/>
    </row>
    <row r="320" spans="1:10" ht="30" customHeight="1" x14ac:dyDescent="0.25">
      <c r="A320" s="1"/>
      <c r="B320" s="78"/>
      <c r="C320" s="78"/>
      <c r="D320" s="78"/>
      <c r="E320" s="78"/>
      <c r="F320" s="78"/>
      <c r="G320" s="1"/>
      <c r="H320" s="1"/>
      <c r="I320" s="1"/>
      <c r="J320" s="1"/>
    </row>
    <row r="321" spans="1:10" ht="30" customHeight="1" x14ac:dyDescent="0.25">
      <c r="A321" s="1"/>
      <c r="B321" s="78"/>
      <c r="C321" s="78"/>
      <c r="D321" s="78"/>
      <c r="E321" s="78"/>
      <c r="F321" s="78"/>
      <c r="G321" s="1"/>
      <c r="H321" s="1"/>
      <c r="I321" s="1"/>
      <c r="J321" s="1"/>
    </row>
    <row r="322" spans="1:10" ht="30" customHeight="1" x14ac:dyDescent="0.25">
      <c r="A322" s="1"/>
      <c r="B322" s="78"/>
      <c r="C322" s="78"/>
      <c r="D322" s="78"/>
      <c r="E322" s="78"/>
      <c r="F322" s="78"/>
      <c r="G322" s="1"/>
      <c r="H322" s="1"/>
      <c r="I322" s="1"/>
      <c r="J322" s="1"/>
    </row>
    <row r="323" spans="1:10" ht="30" customHeight="1" x14ac:dyDescent="0.25">
      <c r="A323" s="1"/>
      <c r="B323" s="78"/>
      <c r="C323" s="78"/>
      <c r="D323" s="78"/>
      <c r="E323" s="78"/>
      <c r="F323" s="78"/>
      <c r="G323" s="1"/>
      <c r="H323" s="1"/>
      <c r="I323" s="1"/>
      <c r="J323" s="1"/>
    </row>
    <row r="324" spans="1:10" ht="30" customHeight="1" x14ac:dyDescent="0.25">
      <c r="A324" s="1"/>
      <c r="B324" s="78"/>
      <c r="C324" s="78"/>
      <c r="D324" s="78"/>
      <c r="E324" s="78"/>
      <c r="F324" s="78"/>
      <c r="G324" s="1"/>
      <c r="H324" s="1"/>
      <c r="I324" s="1"/>
      <c r="J324" s="1"/>
    </row>
    <row r="325" spans="1:10" ht="30" customHeight="1" x14ac:dyDescent="0.25">
      <c r="A325" s="1"/>
      <c r="B325" s="78"/>
      <c r="C325" s="78"/>
      <c r="D325" s="78"/>
      <c r="E325" s="78"/>
      <c r="F325" s="78"/>
      <c r="G325" s="1"/>
      <c r="H325" s="1"/>
      <c r="I325" s="1"/>
      <c r="J325" s="1"/>
    </row>
    <row r="326" spans="1:10" ht="30" customHeight="1" x14ac:dyDescent="0.25">
      <c r="A326" s="1"/>
      <c r="B326" s="78"/>
      <c r="C326" s="78"/>
      <c r="D326" s="78"/>
      <c r="E326" s="78"/>
      <c r="F326" s="78"/>
      <c r="G326" s="1"/>
      <c r="H326" s="1"/>
      <c r="I326" s="1"/>
      <c r="J326" s="1"/>
    </row>
    <row r="327" spans="1:10" ht="30" customHeight="1" x14ac:dyDescent="0.25">
      <c r="A327" s="1"/>
      <c r="B327" s="78"/>
      <c r="C327" s="78"/>
      <c r="D327" s="78"/>
      <c r="E327" s="78"/>
      <c r="F327" s="78"/>
      <c r="G327" s="1"/>
      <c r="H327" s="1"/>
      <c r="I327" s="1"/>
      <c r="J327" s="1"/>
    </row>
    <row r="328" spans="1:10" ht="30" customHeight="1" x14ac:dyDescent="0.25">
      <c r="A328" s="1"/>
      <c r="B328" s="78"/>
      <c r="C328" s="78"/>
      <c r="D328" s="78"/>
      <c r="E328" s="78"/>
      <c r="F328" s="78"/>
      <c r="G328" s="1"/>
      <c r="H328" s="1"/>
      <c r="I328" s="1"/>
      <c r="J328" s="1"/>
    </row>
    <row r="329" spans="1:10" ht="30" customHeight="1" x14ac:dyDescent="0.25">
      <c r="A329" s="1"/>
      <c r="B329" s="78"/>
      <c r="C329" s="78"/>
      <c r="D329" s="78"/>
      <c r="E329" s="78"/>
      <c r="F329" s="78"/>
      <c r="G329" s="1"/>
      <c r="H329" s="1"/>
      <c r="I329" s="1"/>
      <c r="J329" s="1"/>
    </row>
    <row r="330" spans="1:10" ht="30" customHeight="1" x14ac:dyDescent="0.25">
      <c r="A330" s="1"/>
      <c r="B330" s="78"/>
      <c r="C330" s="78"/>
      <c r="D330" s="78"/>
      <c r="E330" s="78"/>
      <c r="F330" s="78"/>
      <c r="G330" s="1"/>
      <c r="H330" s="1"/>
      <c r="I330" s="1"/>
      <c r="J330" s="1"/>
    </row>
    <row r="331" spans="1:10" ht="30" customHeight="1" x14ac:dyDescent="0.25">
      <c r="A331" s="1"/>
      <c r="B331" s="78"/>
      <c r="C331" s="78"/>
      <c r="D331" s="78"/>
      <c r="E331" s="78"/>
      <c r="F331" s="78"/>
      <c r="G331" s="1"/>
      <c r="H331" s="1"/>
      <c r="I331" s="1"/>
      <c r="J331" s="1"/>
    </row>
    <row r="332" spans="1:10" ht="30" customHeight="1" x14ac:dyDescent="0.25">
      <c r="A332" s="1"/>
      <c r="B332" s="78"/>
      <c r="C332" s="78"/>
      <c r="D332" s="78"/>
      <c r="E332" s="78"/>
      <c r="F332" s="78"/>
      <c r="G332" s="1"/>
      <c r="H332" s="1"/>
      <c r="I332" s="1"/>
      <c r="J332" s="1"/>
    </row>
    <row r="333" spans="1:10" ht="30" customHeight="1" x14ac:dyDescent="0.25">
      <c r="A333" s="1"/>
      <c r="B333" s="78"/>
      <c r="C333" s="78"/>
      <c r="D333" s="78"/>
      <c r="E333" s="78"/>
      <c r="F333" s="78"/>
      <c r="G333" s="1"/>
      <c r="H333" s="1"/>
      <c r="I333" s="1"/>
      <c r="J333" s="1"/>
    </row>
    <row r="334" spans="1:10" ht="30" customHeight="1" x14ac:dyDescent="0.25">
      <c r="A334" s="1"/>
      <c r="B334" s="78"/>
      <c r="C334" s="78"/>
      <c r="D334" s="78"/>
      <c r="E334" s="78"/>
      <c r="F334" s="78"/>
      <c r="G334" s="1"/>
      <c r="H334" s="1"/>
      <c r="I334" s="1"/>
      <c r="J334" s="1"/>
    </row>
    <row r="335" spans="1:10" ht="30" customHeight="1" x14ac:dyDescent="0.25">
      <c r="A335" s="1"/>
      <c r="B335" s="78"/>
      <c r="C335" s="78"/>
      <c r="D335" s="78"/>
      <c r="E335" s="78"/>
      <c r="F335" s="78"/>
      <c r="G335" s="1"/>
      <c r="H335" s="1"/>
      <c r="I335" s="1"/>
      <c r="J335" s="1"/>
    </row>
    <row r="336" spans="1:10" ht="30" customHeight="1" x14ac:dyDescent="0.25">
      <c r="A336" s="1"/>
      <c r="B336" s="78"/>
      <c r="C336" s="78"/>
      <c r="D336" s="78"/>
      <c r="E336" s="78"/>
      <c r="F336" s="78"/>
      <c r="G336" s="1"/>
      <c r="H336" s="1"/>
      <c r="I336" s="1"/>
      <c r="J336" s="1"/>
    </row>
    <row r="337" spans="1:10" ht="30" customHeight="1" x14ac:dyDescent="0.25">
      <c r="A337" s="1"/>
      <c r="B337" s="78"/>
      <c r="C337" s="78"/>
      <c r="D337" s="78"/>
      <c r="E337" s="78"/>
      <c r="F337" s="78"/>
      <c r="G337" s="1"/>
      <c r="H337" s="1"/>
      <c r="I337" s="1"/>
      <c r="J337" s="1"/>
    </row>
    <row r="338" spans="1:10" ht="30" customHeight="1" x14ac:dyDescent="0.25">
      <c r="A338" s="1"/>
      <c r="B338" s="78"/>
      <c r="C338" s="78"/>
      <c r="D338" s="78"/>
      <c r="E338" s="78"/>
      <c r="F338" s="78"/>
      <c r="G338" s="1"/>
      <c r="H338" s="1"/>
      <c r="I338" s="1"/>
      <c r="J338" s="1"/>
    </row>
    <row r="339" spans="1:10" ht="30" customHeight="1" x14ac:dyDescent="0.25">
      <c r="A339" s="1"/>
      <c r="B339" s="78"/>
      <c r="C339" s="78"/>
      <c r="D339" s="78"/>
      <c r="E339" s="78"/>
      <c r="F339" s="78"/>
      <c r="G339" s="1"/>
      <c r="H339" s="1"/>
      <c r="I339" s="1"/>
      <c r="J339" s="1"/>
    </row>
    <row r="340" spans="1:10" ht="30" customHeight="1" x14ac:dyDescent="0.25">
      <c r="A340" s="1"/>
      <c r="B340" s="78"/>
      <c r="C340" s="78"/>
      <c r="D340" s="78"/>
      <c r="E340" s="78"/>
      <c r="F340" s="78"/>
      <c r="G340" s="1"/>
      <c r="H340" s="1"/>
      <c r="I340" s="1"/>
      <c r="J340" s="1"/>
    </row>
    <row r="341" spans="1:10" ht="30" customHeight="1" x14ac:dyDescent="0.25">
      <c r="A341" s="1"/>
      <c r="B341" s="78"/>
      <c r="C341" s="78"/>
      <c r="D341" s="78"/>
      <c r="E341" s="78"/>
      <c r="F341" s="78"/>
      <c r="G341" s="1"/>
      <c r="H341" s="1"/>
      <c r="I341" s="1"/>
      <c r="J341" s="1"/>
    </row>
    <row r="342" spans="1:10" ht="30" customHeight="1" x14ac:dyDescent="0.25">
      <c r="A342" s="1"/>
      <c r="B342" s="78"/>
      <c r="C342" s="78"/>
      <c r="D342" s="78"/>
      <c r="E342" s="78"/>
      <c r="F342" s="78"/>
      <c r="G342" s="1"/>
      <c r="H342" s="1"/>
      <c r="I342" s="1"/>
      <c r="J342" s="1"/>
    </row>
    <row r="343" spans="1:10" ht="30" customHeight="1" x14ac:dyDescent="0.25">
      <c r="A343" s="1"/>
      <c r="B343" s="78"/>
      <c r="C343" s="78"/>
      <c r="D343" s="78"/>
      <c r="E343" s="78"/>
      <c r="F343" s="78"/>
      <c r="G343" s="1"/>
      <c r="H343" s="1"/>
      <c r="I343" s="1"/>
      <c r="J343" s="1"/>
    </row>
    <row r="344" spans="1:10" ht="30" customHeight="1" x14ac:dyDescent="0.25">
      <c r="A344" s="1"/>
      <c r="B344" s="78"/>
      <c r="C344" s="78"/>
      <c r="D344" s="78"/>
      <c r="E344" s="78"/>
      <c r="F344" s="78"/>
      <c r="G344" s="1"/>
      <c r="H344" s="1"/>
      <c r="I344" s="1"/>
      <c r="J344" s="1"/>
    </row>
    <row r="345" spans="1:10" ht="30" customHeight="1" x14ac:dyDescent="0.25">
      <c r="A345" s="1"/>
      <c r="B345" s="78"/>
      <c r="C345" s="78"/>
      <c r="D345" s="78"/>
      <c r="E345" s="78"/>
      <c r="F345" s="78"/>
      <c r="G345" s="1"/>
      <c r="H345" s="1"/>
      <c r="I345" s="1"/>
      <c r="J345" s="1"/>
    </row>
    <row r="346" spans="1:10" ht="30" customHeight="1" x14ac:dyDescent="0.25">
      <c r="A346" s="1"/>
      <c r="B346" s="78"/>
      <c r="C346" s="78"/>
      <c r="D346" s="78"/>
      <c r="E346" s="78"/>
      <c r="F346" s="78"/>
      <c r="G346" s="1"/>
      <c r="H346" s="1"/>
      <c r="I346" s="1"/>
      <c r="J346" s="1"/>
    </row>
    <row r="347" spans="1:10" ht="30" customHeight="1" x14ac:dyDescent="0.25">
      <c r="A347" s="1"/>
      <c r="B347" s="78"/>
      <c r="C347" s="78"/>
      <c r="D347" s="78"/>
      <c r="E347" s="78"/>
      <c r="F347" s="78"/>
      <c r="G347" s="1"/>
      <c r="H347" s="1"/>
      <c r="I347" s="1"/>
      <c r="J347" s="1"/>
    </row>
    <row r="348" spans="1:10" ht="30" customHeight="1" x14ac:dyDescent="0.25">
      <c r="A348" s="1"/>
      <c r="B348" s="78"/>
      <c r="C348" s="78"/>
      <c r="D348" s="78"/>
      <c r="E348" s="78"/>
      <c r="F348" s="78"/>
      <c r="G348" s="1"/>
      <c r="H348" s="1"/>
      <c r="I348" s="1"/>
      <c r="J348" s="1"/>
    </row>
    <row r="349" spans="1:10" ht="30" customHeight="1" x14ac:dyDescent="0.25">
      <c r="A349" s="1"/>
      <c r="B349" s="78"/>
      <c r="C349" s="78"/>
      <c r="D349" s="78"/>
      <c r="E349" s="78"/>
      <c r="F349" s="78"/>
      <c r="G349" s="1"/>
      <c r="H349" s="1"/>
      <c r="I349" s="1"/>
      <c r="J349" s="1"/>
    </row>
    <row r="350" spans="1:10" ht="30" customHeight="1" x14ac:dyDescent="0.25">
      <c r="A350" s="1"/>
      <c r="B350" s="78"/>
      <c r="C350" s="78"/>
      <c r="D350" s="78"/>
      <c r="E350" s="78"/>
      <c r="F350" s="78"/>
      <c r="G350" s="1"/>
      <c r="H350" s="1"/>
      <c r="I350" s="1"/>
      <c r="J350" s="1"/>
    </row>
    <row r="351" spans="1:10" ht="30" customHeight="1" x14ac:dyDescent="0.25">
      <c r="A351" s="1"/>
      <c r="B351" s="78"/>
      <c r="C351" s="78"/>
      <c r="D351" s="78"/>
      <c r="E351" s="78"/>
      <c r="F351" s="78"/>
      <c r="G351" s="1"/>
      <c r="H351" s="1"/>
      <c r="I351" s="1"/>
      <c r="J351" s="1"/>
    </row>
    <row r="352" spans="1:10" ht="30" customHeight="1" x14ac:dyDescent="0.25">
      <c r="A352" s="1"/>
      <c r="B352" s="78"/>
      <c r="C352" s="78"/>
      <c r="D352" s="78"/>
      <c r="E352" s="78"/>
      <c r="F352" s="78"/>
      <c r="G352" s="1"/>
      <c r="H352" s="1"/>
      <c r="I352" s="1"/>
      <c r="J352" s="1"/>
    </row>
    <row r="353" spans="1:10" ht="30" customHeight="1" x14ac:dyDescent="0.25">
      <c r="A353" s="1"/>
      <c r="B353" s="78"/>
      <c r="C353" s="78"/>
      <c r="D353" s="78"/>
      <c r="E353" s="78"/>
      <c r="F353" s="78"/>
      <c r="G353" s="1"/>
      <c r="H353" s="1"/>
      <c r="I353" s="1"/>
      <c r="J353" s="1"/>
    </row>
    <row r="354" spans="1:10" ht="30" customHeight="1" x14ac:dyDescent="0.25">
      <c r="A354" s="1"/>
      <c r="B354" s="78"/>
      <c r="C354" s="78"/>
      <c r="D354" s="78"/>
      <c r="E354" s="78"/>
      <c r="F354" s="78"/>
      <c r="G354" s="1"/>
      <c r="H354" s="1"/>
      <c r="I354" s="1"/>
      <c r="J354" s="1"/>
    </row>
    <row r="355" spans="1:10" ht="30" customHeight="1" x14ac:dyDescent="0.25">
      <c r="A355" s="1"/>
      <c r="B355" s="78"/>
      <c r="C355" s="78"/>
      <c r="D355" s="78"/>
      <c r="E355" s="78"/>
      <c r="F355" s="78"/>
      <c r="G355" s="1"/>
      <c r="H355" s="1"/>
      <c r="I355" s="1"/>
      <c r="J355" s="1"/>
    </row>
    <row r="356" spans="1:10" ht="30" customHeight="1" x14ac:dyDescent="0.25">
      <c r="A356" s="1"/>
      <c r="B356" s="78"/>
      <c r="C356" s="78"/>
      <c r="D356" s="78"/>
      <c r="E356" s="78"/>
      <c r="F356" s="78"/>
      <c r="G356" s="1"/>
      <c r="H356" s="1"/>
      <c r="I356" s="1"/>
      <c r="J356" s="1"/>
    </row>
    <row r="357" spans="1:10" ht="30" customHeight="1" x14ac:dyDescent="0.25">
      <c r="A357" s="1"/>
      <c r="B357" s="78"/>
      <c r="C357" s="78"/>
      <c r="D357" s="78"/>
      <c r="E357" s="78"/>
      <c r="F357" s="78"/>
      <c r="G357" s="1"/>
      <c r="H357" s="1"/>
      <c r="I357" s="1"/>
      <c r="J357" s="1"/>
    </row>
    <row r="358" spans="1:10" ht="30" customHeight="1" x14ac:dyDescent="0.25">
      <c r="A358" s="1"/>
      <c r="B358" s="78"/>
      <c r="C358" s="78"/>
      <c r="D358" s="78"/>
      <c r="E358" s="78"/>
      <c r="F358" s="78"/>
      <c r="G358" s="1"/>
      <c r="H358" s="1"/>
      <c r="I358" s="1"/>
      <c r="J358" s="1"/>
    </row>
    <row r="359" spans="1:10" ht="30" customHeight="1" x14ac:dyDescent="0.25">
      <c r="A359" s="1"/>
      <c r="B359" s="78"/>
      <c r="C359" s="78"/>
      <c r="D359" s="78"/>
      <c r="E359" s="78"/>
      <c r="F359" s="78"/>
      <c r="G359" s="1"/>
      <c r="H359" s="1"/>
      <c r="I359" s="1"/>
      <c r="J359" s="1"/>
    </row>
    <row r="360" spans="1:10" ht="30" customHeight="1" x14ac:dyDescent="0.25">
      <c r="A360" s="1"/>
      <c r="B360" s="78"/>
      <c r="C360" s="78"/>
      <c r="D360" s="78"/>
      <c r="E360" s="78"/>
      <c r="F360" s="78"/>
      <c r="G360" s="1"/>
      <c r="H360" s="1"/>
      <c r="I360" s="1"/>
      <c r="J360" s="1"/>
    </row>
    <row r="361" spans="1:10" ht="30" customHeight="1" x14ac:dyDescent="0.25">
      <c r="A361" s="1"/>
      <c r="B361" s="78"/>
      <c r="C361" s="78"/>
      <c r="D361" s="78"/>
      <c r="E361" s="78"/>
      <c r="F361" s="78"/>
      <c r="G361" s="1"/>
      <c r="H361" s="1"/>
      <c r="I361" s="1"/>
      <c r="J361" s="1"/>
    </row>
    <row r="362" spans="1:10" ht="30" customHeight="1" x14ac:dyDescent="0.25">
      <c r="A362" s="1"/>
      <c r="B362" s="78"/>
      <c r="C362" s="78"/>
      <c r="D362" s="78"/>
      <c r="E362" s="78"/>
      <c r="F362" s="78"/>
      <c r="G362" s="1"/>
      <c r="H362" s="1"/>
      <c r="I362" s="1"/>
      <c r="J362" s="1"/>
    </row>
    <row r="363" spans="1:10" ht="30" customHeight="1" x14ac:dyDescent="0.25">
      <c r="A363" s="1"/>
      <c r="B363" s="78"/>
      <c r="C363" s="78"/>
      <c r="D363" s="78"/>
      <c r="E363" s="78"/>
      <c r="F363" s="78"/>
      <c r="G363" s="1"/>
      <c r="H363" s="1"/>
      <c r="I363" s="1"/>
      <c r="J363" s="1"/>
    </row>
    <row r="364" spans="1:10" ht="30" customHeight="1" x14ac:dyDescent="0.25">
      <c r="A364" s="1"/>
      <c r="B364" s="78"/>
      <c r="C364" s="78"/>
      <c r="D364" s="78"/>
      <c r="E364" s="78"/>
      <c r="F364" s="78"/>
      <c r="G364" s="1"/>
      <c r="H364" s="1"/>
      <c r="I364" s="1"/>
      <c r="J364" s="1"/>
    </row>
    <row r="365" spans="1:10" ht="30" customHeight="1" x14ac:dyDescent="0.25">
      <c r="A365" s="1"/>
      <c r="B365" s="78"/>
      <c r="C365" s="78"/>
      <c r="D365" s="78"/>
      <c r="E365" s="78"/>
      <c r="F365" s="78"/>
      <c r="G365" s="1"/>
      <c r="H365" s="1"/>
      <c r="I365" s="1"/>
      <c r="J365" s="1"/>
    </row>
    <row r="366" spans="1:10" ht="30" customHeight="1" x14ac:dyDescent="0.25">
      <c r="A366" s="1"/>
      <c r="B366" s="78"/>
      <c r="C366" s="78"/>
      <c r="D366" s="78"/>
      <c r="E366" s="78"/>
      <c r="F366" s="78"/>
      <c r="G366" s="1"/>
      <c r="H366" s="1"/>
      <c r="I366" s="1"/>
      <c r="J366" s="1"/>
    </row>
    <row r="367" spans="1:10" ht="30" customHeight="1" x14ac:dyDescent="0.25">
      <c r="A367" s="1"/>
      <c r="B367" s="78"/>
      <c r="C367" s="78"/>
      <c r="D367" s="78"/>
      <c r="E367" s="78"/>
      <c r="F367" s="78"/>
      <c r="G367" s="1"/>
      <c r="H367" s="1"/>
      <c r="I367" s="1"/>
      <c r="J367" s="1"/>
    </row>
    <row r="368" spans="1:10" ht="30" customHeight="1" x14ac:dyDescent="0.25">
      <c r="A368" s="1"/>
      <c r="B368" s="78"/>
      <c r="C368" s="78"/>
      <c r="D368" s="78"/>
      <c r="E368" s="78"/>
      <c r="F368" s="78"/>
      <c r="G368" s="1"/>
      <c r="H368" s="1"/>
      <c r="I368" s="1"/>
      <c r="J368" s="1"/>
    </row>
    <row r="369" spans="1:10" ht="30" customHeight="1" x14ac:dyDescent="0.25">
      <c r="A369" s="1"/>
      <c r="B369" s="78"/>
      <c r="C369" s="78"/>
      <c r="D369" s="78"/>
      <c r="E369" s="78"/>
      <c r="F369" s="78"/>
      <c r="G369" s="1"/>
      <c r="H369" s="1"/>
      <c r="I369" s="1"/>
      <c r="J369" s="1"/>
    </row>
    <row r="370" spans="1:10" ht="30" customHeight="1" x14ac:dyDescent="0.25">
      <c r="A370" s="1"/>
      <c r="B370" s="78"/>
      <c r="C370" s="78"/>
      <c r="D370" s="78"/>
      <c r="E370" s="78"/>
      <c r="F370" s="78"/>
      <c r="G370" s="1"/>
      <c r="H370" s="1"/>
      <c r="I370" s="1"/>
      <c r="J370" s="1"/>
    </row>
    <row r="371" spans="1:10" ht="30" customHeight="1" x14ac:dyDescent="0.25">
      <c r="A371" s="1"/>
      <c r="B371" s="78"/>
      <c r="C371" s="78"/>
      <c r="D371" s="78"/>
      <c r="E371" s="78"/>
      <c r="F371" s="78"/>
      <c r="G371" s="1"/>
      <c r="H371" s="1"/>
      <c r="I371" s="1"/>
      <c r="J371" s="1"/>
    </row>
    <row r="372" spans="1:10" ht="30" customHeight="1" x14ac:dyDescent="0.25">
      <c r="A372" s="1"/>
      <c r="B372" s="78"/>
      <c r="C372" s="78"/>
      <c r="D372" s="78"/>
      <c r="E372" s="78"/>
      <c r="F372" s="78"/>
      <c r="G372" s="1"/>
      <c r="H372" s="1"/>
      <c r="I372" s="1"/>
      <c r="J372" s="1"/>
    </row>
    <row r="373" spans="1:10" ht="30" customHeight="1" x14ac:dyDescent="0.25">
      <c r="A373" s="1"/>
      <c r="B373" s="78"/>
      <c r="C373" s="78"/>
      <c r="D373" s="78"/>
      <c r="E373" s="78"/>
      <c r="F373" s="78"/>
      <c r="G373" s="1"/>
      <c r="H373" s="1"/>
      <c r="I373" s="1"/>
      <c r="J373" s="1"/>
    </row>
    <row r="374" spans="1:10" ht="30" customHeight="1" x14ac:dyDescent="0.25">
      <c r="A374" s="1"/>
      <c r="B374" s="78"/>
      <c r="C374" s="78"/>
      <c r="D374" s="78"/>
      <c r="E374" s="78"/>
      <c r="F374" s="78"/>
      <c r="G374" s="1"/>
      <c r="H374" s="1"/>
      <c r="I374" s="1"/>
      <c r="J374" s="1"/>
    </row>
    <row r="375" spans="1:10" ht="30" customHeight="1" x14ac:dyDescent="0.25">
      <c r="A375" s="1"/>
      <c r="B375" s="78"/>
      <c r="C375" s="78"/>
      <c r="D375" s="78"/>
      <c r="E375" s="78"/>
      <c r="F375" s="78"/>
      <c r="G375" s="1"/>
      <c r="H375" s="1"/>
      <c r="I375" s="1"/>
      <c r="J375" s="1"/>
    </row>
    <row r="376" spans="1:10" ht="30" customHeight="1" x14ac:dyDescent="0.25">
      <c r="A376" s="1"/>
      <c r="B376" s="78"/>
      <c r="C376" s="78"/>
      <c r="D376" s="78"/>
      <c r="E376" s="78"/>
      <c r="F376" s="78"/>
      <c r="G376" s="1"/>
      <c r="H376" s="1"/>
      <c r="I376" s="1"/>
      <c r="J376" s="1"/>
    </row>
    <row r="377" spans="1:10" ht="30" customHeight="1" x14ac:dyDescent="0.25">
      <c r="A377" s="1"/>
      <c r="B377" s="78"/>
      <c r="C377" s="78"/>
      <c r="D377" s="78"/>
      <c r="E377" s="78"/>
      <c r="F377" s="78"/>
      <c r="G377" s="1"/>
      <c r="H377" s="1"/>
      <c r="I377" s="1"/>
      <c r="J377" s="1"/>
    </row>
    <row r="378" spans="1:10" ht="30" customHeight="1" x14ac:dyDescent="0.25">
      <c r="A378" s="1"/>
      <c r="B378" s="78"/>
      <c r="C378" s="78"/>
      <c r="D378" s="78"/>
      <c r="E378" s="78"/>
      <c r="F378" s="78"/>
      <c r="G378" s="1"/>
      <c r="H378" s="1"/>
      <c r="I378" s="1"/>
      <c r="J378" s="1"/>
    </row>
    <row r="379" spans="1:10" ht="30" customHeight="1" x14ac:dyDescent="0.25">
      <c r="A379" s="1"/>
      <c r="B379" s="78"/>
      <c r="C379" s="78"/>
      <c r="D379" s="78"/>
      <c r="E379" s="78"/>
      <c r="F379" s="78"/>
      <c r="G379" s="1"/>
      <c r="H379" s="1"/>
      <c r="I379" s="1"/>
      <c r="J379" s="1"/>
    </row>
    <row r="380" spans="1:10" ht="30" customHeight="1" x14ac:dyDescent="0.25">
      <c r="A380" s="1"/>
      <c r="B380" s="78"/>
      <c r="C380" s="78"/>
      <c r="D380" s="78"/>
      <c r="E380" s="78"/>
      <c r="F380" s="78"/>
      <c r="G380" s="1"/>
      <c r="H380" s="1"/>
      <c r="I380" s="1"/>
      <c r="J380" s="1"/>
    </row>
    <row r="381" spans="1:10" ht="30" customHeight="1" x14ac:dyDescent="0.25">
      <c r="A381" s="1"/>
      <c r="B381" s="78"/>
      <c r="C381" s="78"/>
      <c r="D381" s="78"/>
      <c r="E381" s="78"/>
      <c r="F381" s="78"/>
      <c r="G381" s="1"/>
      <c r="H381" s="1"/>
      <c r="I381" s="1"/>
      <c r="J381" s="1"/>
    </row>
    <row r="382" spans="1:10" ht="30" customHeight="1" x14ac:dyDescent="0.25">
      <c r="A382" s="1"/>
      <c r="B382" s="78"/>
      <c r="C382" s="78"/>
      <c r="D382" s="78"/>
      <c r="E382" s="78"/>
      <c r="F382" s="78"/>
      <c r="G382" s="1"/>
      <c r="H382" s="1"/>
      <c r="I382" s="1"/>
      <c r="J382" s="1"/>
    </row>
    <row r="383" spans="1:10" ht="30" customHeight="1" x14ac:dyDescent="0.25">
      <c r="A383" s="1"/>
      <c r="B383" s="78"/>
      <c r="C383" s="78"/>
      <c r="D383" s="78"/>
      <c r="E383" s="78"/>
      <c r="F383" s="78"/>
      <c r="G383" s="1"/>
      <c r="H383" s="1"/>
      <c r="I383" s="1"/>
      <c r="J383" s="1"/>
    </row>
    <row r="384" spans="1:10" ht="30" customHeight="1" x14ac:dyDescent="0.25">
      <c r="A384" s="1"/>
      <c r="B384" s="78"/>
      <c r="C384" s="78"/>
      <c r="D384" s="78"/>
      <c r="E384" s="78"/>
      <c r="F384" s="78"/>
      <c r="G384" s="1"/>
      <c r="H384" s="1"/>
      <c r="I384" s="1"/>
      <c r="J384" s="1"/>
    </row>
    <row r="385" spans="1:10" ht="30" customHeight="1" x14ac:dyDescent="0.25">
      <c r="A385" s="1"/>
      <c r="B385" s="78"/>
      <c r="C385" s="78"/>
      <c r="D385" s="78"/>
      <c r="E385" s="78"/>
      <c r="F385" s="78"/>
      <c r="G385" s="1"/>
      <c r="H385" s="1"/>
      <c r="I385" s="1"/>
      <c r="J385" s="1"/>
    </row>
    <row r="386" spans="1:10" ht="30" customHeight="1" x14ac:dyDescent="0.25">
      <c r="A386" s="1"/>
      <c r="B386" s="78"/>
      <c r="C386" s="78"/>
      <c r="D386" s="78"/>
      <c r="E386" s="78"/>
      <c r="F386" s="78"/>
      <c r="G386" s="1"/>
      <c r="H386" s="1"/>
      <c r="I386" s="1"/>
      <c r="J386" s="1"/>
    </row>
    <row r="387" spans="1:10" ht="30" customHeight="1" x14ac:dyDescent="0.25">
      <c r="A387" s="1"/>
      <c r="B387" s="78"/>
      <c r="C387" s="78"/>
      <c r="D387" s="78"/>
      <c r="E387" s="78"/>
      <c r="F387" s="78"/>
      <c r="G387" s="1"/>
      <c r="H387" s="1"/>
      <c r="I387" s="1"/>
      <c r="J387" s="1"/>
    </row>
    <row r="388" spans="1:10" ht="30" customHeight="1" x14ac:dyDescent="0.25">
      <c r="A388" s="1"/>
      <c r="B388" s="78"/>
      <c r="C388" s="78"/>
      <c r="D388" s="78"/>
      <c r="E388" s="78"/>
      <c r="F388" s="78"/>
      <c r="G388" s="1"/>
      <c r="H388" s="1"/>
      <c r="I388" s="1"/>
      <c r="J388" s="1"/>
    </row>
    <row r="389" spans="1:10" ht="30" customHeight="1" x14ac:dyDescent="0.25">
      <c r="A389" s="1"/>
      <c r="B389" s="78"/>
      <c r="C389" s="78"/>
      <c r="D389" s="78"/>
      <c r="E389" s="78"/>
      <c r="F389" s="78"/>
      <c r="G389" s="1"/>
      <c r="H389" s="1"/>
      <c r="I389" s="1"/>
      <c r="J389" s="1"/>
    </row>
    <row r="390" spans="1:10" ht="30" customHeight="1" x14ac:dyDescent="0.25">
      <c r="A390" s="1"/>
      <c r="B390" s="78"/>
      <c r="C390" s="78"/>
      <c r="D390" s="78"/>
      <c r="E390" s="78"/>
      <c r="F390" s="78"/>
      <c r="G390" s="1"/>
      <c r="H390" s="1"/>
      <c r="I390" s="1"/>
      <c r="J390" s="1"/>
    </row>
    <row r="391" spans="1:10" ht="30" customHeight="1" x14ac:dyDescent="0.25">
      <c r="A391" s="1"/>
      <c r="B391" s="78"/>
      <c r="C391" s="78"/>
      <c r="D391" s="78"/>
      <c r="E391" s="78"/>
      <c r="F391" s="78"/>
      <c r="G391" s="1"/>
      <c r="H391" s="1"/>
      <c r="I391" s="1"/>
      <c r="J391" s="1"/>
    </row>
    <row r="392" spans="1:10" ht="30" customHeight="1" x14ac:dyDescent="0.25">
      <c r="A392" s="1"/>
      <c r="B392" s="78"/>
      <c r="C392" s="78"/>
      <c r="D392" s="78"/>
      <c r="E392" s="78"/>
      <c r="F392" s="78"/>
      <c r="G392" s="1"/>
      <c r="H392" s="1"/>
      <c r="I392" s="1"/>
      <c r="J392" s="1"/>
    </row>
    <row r="393" spans="1:10" ht="30" customHeight="1" x14ac:dyDescent="0.25">
      <c r="A393" s="1"/>
      <c r="B393" s="78"/>
      <c r="C393" s="78"/>
      <c r="D393" s="78"/>
      <c r="E393" s="78"/>
      <c r="F393" s="78"/>
      <c r="G393" s="1"/>
      <c r="H393" s="1"/>
      <c r="I393" s="1"/>
      <c r="J393" s="1"/>
    </row>
    <row r="394" spans="1:10" ht="30" customHeight="1" x14ac:dyDescent="0.25">
      <c r="A394" s="1"/>
      <c r="B394" s="78"/>
      <c r="C394" s="78"/>
      <c r="D394" s="78"/>
      <c r="E394" s="78"/>
      <c r="F394" s="78"/>
      <c r="G394" s="1"/>
      <c r="H394" s="1"/>
      <c r="I394" s="1"/>
      <c r="J394" s="1"/>
    </row>
    <row r="395" spans="1:10" ht="30" customHeight="1" x14ac:dyDescent="0.25">
      <c r="A395" s="1"/>
      <c r="B395" s="78"/>
      <c r="C395" s="78"/>
      <c r="D395" s="78"/>
      <c r="E395" s="78"/>
      <c r="F395" s="78"/>
      <c r="G395" s="1"/>
      <c r="H395" s="1"/>
      <c r="I395" s="1"/>
      <c r="J395" s="1"/>
    </row>
    <row r="396" spans="1:10" ht="30" customHeight="1" x14ac:dyDescent="0.25">
      <c r="A396" s="1"/>
      <c r="B396" s="78"/>
      <c r="C396" s="78"/>
      <c r="D396" s="78"/>
      <c r="E396" s="78"/>
      <c r="F396" s="78"/>
      <c r="G396" s="1"/>
      <c r="H396" s="1"/>
      <c r="I396" s="1"/>
      <c r="J396" s="1"/>
    </row>
    <row r="397" spans="1:10" ht="30" customHeight="1" x14ac:dyDescent="0.25">
      <c r="A397" s="1"/>
      <c r="B397" s="78"/>
      <c r="C397" s="78"/>
      <c r="D397" s="78"/>
      <c r="E397" s="78"/>
      <c r="F397" s="78"/>
      <c r="G397" s="1"/>
      <c r="H397" s="1"/>
      <c r="I397" s="1"/>
      <c r="J397" s="1"/>
    </row>
    <row r="398" spans="1:10" ht="30" customHeight="1" x14ac:dyDescent="0.25">
      <c r="A398" s="1"/>
      <c r="B398" s="78"/>
      <c r="C398" s="78"/>
      <c r="D398" s="78"/>
      <c r="E398" s="78"/>
      <c r="F398" s="78"/>
      <c r="G398" s="1"/>
      <c r="H398" s="1"/>
      <c r="I398" s="1"/>
      <c r="J398" s="1"/>
    </row>
    <row r="399" spans="1:10" ht="30" customHeight="1" x14ac:dyDescent="0.25">
      <c r="A399" s="1"/>
      <c r="B399" s="78"/>
      <c r="C399" s="78"/>
      <c r="D399" s="78"/>
      <c r="E399" s="78"/>
      <c r="F399" s="78"/>
      <c r="G399" s="1"/>
      <c r="H399" s="1"/>
      <c r="I399" s="1"/>
      <c r="J399" s="1"/>
    </row>
    <row r="400" spans="1:10" ht="30" customHeight="1" x14ac:dyDescent="0.25">
      <c r="A400" s="1"/>
      <c r="B400" s="78"/>
      <c r="C400" s="78"/>
      <c r="D400" s="78"/>
      <c r="E400" s="78"/>
      <c r="F400" s="78"/>
      <c r="G400" s="1"/>
      <c r="H400" s="1"/>
      <c r="I400" s="1"/>
      <c r="J400" s="1"/>
    </row>
    <row r="401" spans="1:10" ht="30" customHeight="1" x14ac:dyDescent="0.25">
      <c r="A401" s="1"/>
      <c r="B401" s="78"/>
      <c r="C401" s="78"/>
      <c r="D401" s="78"/>
      <c r="E401" s="78"/>
      <c r="F401" s="78"/>
      <c r="G401" s="1"/>
      <c r="H401" s="1"/>
      <c r="I401" s="1"/>
      <c r="J401" s="1"/>
    </row>
    <row r="402" spans="1:10" ht="30" customHeight="1" x14ac:dyDescent="0.25">
      <c r="A402" s="1"/>
      <c r="B402" s="78"/>
      <c r="C402" s="78"/>
      <c r="D402" s="78"/>
      <c r="E402" s="78"/>
      <c r="F402" s="78"/>
      <c r="G402" s="1"/>
      <c r="H402" s="1"/>
      <c r="I402" s="1"/>
      <c r="J402" s="1"/>
    </row>
    <row r="403" spans="1:10" ht="30" customHeight="1" x14ac:dyDescent="0.25">
      <c r="A403" s="1"/>
      <c r="B403" s="78"/>
      <c r="C403" s="78"/>
      <c r="D403" s="78"/>
      <c r="E403" s="78"/>
      <c r="F403" s="78"/>
      <c r="G403" s="1"/>
      <c r="H403" s="1"/>
      <c r="I403" s="1"/>
      <c r="J403" s="1"/>
    </row>
    <row r="404" spans="1:10" ht="30" customHeight="1" x14ac:dyDescent="0.25">
      <c r="A404" s="1"/>
      <c r="B404" s="78"/>
      <c r="C404" s="78"/>
      <c r="D404" s="78"/>
      <c r="E404" s="78"/>
      <c r="F404" s="78"/>
      <c r="G404" s="1"/>
      <c r="H404" s="1"/>
      <c r="I404" s="1"/>
      <c r="J404" s="1"/>
    </row>
    <row r="405" spans="1:10" ht="30" customHeight="1" x14ac:dyDescent="0.25">
      <c r="A405" s="1"/>
      <c r="B405" s="78"/>
      <c r="C405" s="78"/>
      <c r="D405" s="78"/>
      <c r="E405" s="78"/>
      <c r="F405" s="78"/>
      <c r="G405" s="1"/>
      <c r="H405" s="1"/>
      <c r="I405" s="1"/>
      <c r="J405" s="1"/>
    </row>
    <row r="406" spans="1:10" ht="30" customHeight="1" x14ac:dyDescent="0.25">
      <c r="A406" s="1"/>
      <c r="B406" s="78"/>
      <c r="C406" s="78"/>
      <c r="D406" s="78"/>
      <c r="E406" s="78"/>
      <c r="F406" s="78"/>
      <c r="G406" s="1"/>
      <c r="H406" s="1"/>
      <c r="I406" s="1"/>
      <c r="J406" s="1"/>
    </row>
    <row r="407" spans="1:10" ht="30" customHeight="1" x14ac:dyDescent="0.25">
      <c r="A407" s="1"/>
      <c r="B407" s="78"/>
      <c r="C407" s="78"/>
      <c r="D407" s="78"/>
      <c r="E407" s="78"/>
      <c r="F407" s="78"/>
      <c r="G407" s="1"/>
      <c r="H407" s="1"/>
      <c r="I407" s="1"/>
      <c r="J407" s="1"/>
    </row>
    <row r="408" spans="1:10" ht="30" customHeight="1" x14ac:dyDescent="0.25">
      <c r="A408" s="1"/>
      <c r="B408" s="78"/>
      <c r="C408" s="78"/>
      <c r="D408" s="78"/>
      <c r="E408" s="78"/>
      <c r="F408" s="78"/>
      <c r="G408" s="1"/>
      <c r="H408" s="1"/>
      <c r="I408" s="1"/>
      <c r="J408" s="1"/>
    </row>
    <row r="409" spans="1:10" ht="30" customHeight="1" x14ac:dyDescent="0.25">
      <c r="A409" s="1"/>
      <c r="B409" s="78"/>
      <c r="C409" s="78"/>
      <c r="D409" s="78"/>
      <c r="E409" s="78"/>
      <c r="F409" s="78"/>
      <c r="G409" s="1"/>
      <c r="H409" s="1"/>
      <c r="I409" s="1"/>
      <c r="J409" s="1"/>
    </row>
    <row r="410" spans="1:10" ht="30" customHeight="1" x14ac:dyDescent="0.25">
      <c r="A410" s="1"/>
      <c r="B410" s="78"/>
      <c r="C410" s="78"/>
      <c r="D410" s="78"/>
      <c r="E410" s="78"/>
      <c r="F410" s="78"/>
      <c r="G410" s="1"/>
      <c r="H410" s="1"/>
      <c r="I410" s="1"/>
      <c r="J410" s="1"/>
    </row>
    <row r="411" spans="1:10" ht="30" customHeight="1" x14ac:dyDescent="0.25">
      <c r="A411" s="1"/>
      <c r="B411" s="78"/>
      <c r="C411" s="78"/>
      <c r="D411" s="78"/>
      <c r="E411" s="78"/>
      <c r="F411" s="78"/>
      <c r="G411" s="1"/>
      <c r="H411" s="1"/>
      <c r="I411" s="1"/>
      <c r="J411" s="1"/>
    </row>
    <row r="412" spans="1:10" ht="30" customHeight="1" x14ac:dyDescent="0.25">
      <c r="A412" s="1"/>
      <c r="B412" s="78"/>
      <c r="C412" s="78"/>
      <c r="D412" s="78"/>
      <c r="E412" s="78"/>
      <c r="F412" s="78"/>
      <c r="G412" s="1"/>
      <c r="H412" s="1"/>
      <c r="I412" s="1"/>
      <c r="J412" s="1"/>
    </row>
    <row r="413" spans="1:10" ht="30" customHeight="1" x14ac:dyDescent="0.25">
      <c r="A413" s="1"/>
      <c r="B413" s="78"/>
      <c r="C413" s="78"/>
      <c r="D413" s="78"/>
      <c r="E413" s="78"/>
      <c r="F413" s="78"/>
      <c r="G413" s="1"/>
      <c r="H413" s="1"/>
      <c r="I413" s="1"/>
      <c r="J413" s="1"/>
    </row>
    <row r="414" spans="1:10" ht="30" customHeight="1" x14ac:dyDescent="0.25">
      <c r="A414" s="1"/>
      <c r="B414" s="78"/>
      <c r="C414" s="78"/>
      <c r="D414" s="78"/>
      <c r="E414" s="78"/>
      <c r="F414" s="78"/>
      <c r="G414" s="1"/>
      <c r="H414" s="1"/>
      <c r="I414" s="1"/>
      <c r="J414" s="1"/>
    </row>
    <row r="415" spans="1:10" ht="30" customHeight="1" x14ac:dyDescent="0.25">
      <c r="A415" s="1"/>
      <c r="B415" s="78"/>
      <c r="C415" s="78"/>
      <c r="D415" s="78"/>
      <c r="E415" s="78"/>
      <c r="F415" s="78"/>
      <c r="G415" s="1"/>
      <c r="H415" s="1"/>
      <c r="I415" s="1"/>
      <c r="J415" s="1"/>
    </row>
    <row r="416" spans="1:10" ht="30" customHeight="1" x14ac:dyDescent="0.25">
      <c r="A416" s="1"/>
      <c r="B416" s="78"/>
      <c r="C416" s="78"/>
      <c r="D416" s="78"/>
      <c r="E416" s="78"/>
      <c r="F416" s="78"/>
      <c r="G416" s="1"/>
      <c r="H416" s="1"/>
      <c r="I416" s="1"/>
      <c r="J416" s="1"/>
    </row>
    <row r="417" spans="1:10" ht="30" customHeight="1" x14ac:dyDescent="0.25">
      <c r="A417" s="1"/>
      <c r="B417" s="78"/>
      <c r="C417" s="78"/>
      <c r="D417" s="78"/>
      <c r="E417" s="78"/>
      <c r="F417" s="78"/>
      <c r="G417" s="1"/>
      <c r="H417" s="1"/>
      <c r="I417" s="1"/>
      <c r="J417" s="1"/>
    </row>
    <row r="418" spans="1:10" ht="30" customHeight="1" x14ac:dyDescent="0.25">
      <c r="A418" s="1"/>
      <c r="B418" s="78"/>
      <c r="C418" s="78"/>
      <c r="D418" s="78"/>
      <c r="E418" s="78"/>
      <c r="F418" s="78"/>
      <c r="G418" s="1"/>
      <c r="H418" s="1"/>
      <c r="I418" s="1"/>
      <c r="J418" s="1"/>
    </row>
    <row r="419" spans="1:10" ht="30" customHeight="1" x14ac:dyDescent="0.25">
      <c r="A419" s="1"/>
      <c r="B419" s="78"/>
      <c r="C419" s="78"/>
      <c r="D419" s="78"/>
      <c r="E419" s="78"/>
      <c r="F419" s="78"/>
      <c r="G419" s="1"/>
      <c r="H419" s="1"/>
      <c r="I419" s="1"/>
      <c r="J419" s="1"/>
    </row>
    <row r="420" spans="1:10" ht="30" customHeight="1" x14ac:dyDescent="0.25">
      <c r="A420" s="1"/>
      <c r="B420" s="78"/>
      <c r="C420" s="78"/>
      <c r="D420" s="78"/>
      <c r="E420" s="78"/>
      <c r="F420" s="78"/>
      <c r="G420" s="1"/>
      <c r="H420" s="1"/>
      <c r="I420" s="1"/>
      <c r="J420" s="1"/>
    </row>
    <row r="421" spans="1:10" ht="30" customHeight="1" x14ac:dyDescent="0.25">
      <c r="A421" s="1"/>
      <c r="B421" s="78"/>
      <c r="C421" s="78"/>
      <c r="D421" s="78"/>
      <c r="E421" s="78"/>
      <c r="F421" s="78"/>
      <c r="G421" s="1"/>
      <c r="H421" s="1"/>
      <c r="I421" s="1"/>
      <c r="J421" s="1"/>
    </row>
    <row r="422" spans="1:10" ht="30" customHeight="1" x14ac:dyDescent="0.25">
      <c r="A422" s="1"/>
      <c r="B422" s="78"/>
      <c r="C422" s="78"/>
      <c r="D422" s="78"/>
      <c r="E422" s="78"/>
      <c r="F422" s="78"/>
      <c r="G422" s="1"/>
      <c r="H422" s="1"/>
      <c r="I422" s="1"/>
      <c r="J422" s="1"/>
    </row>
    <row r="423" spans="1:10" ht="30" customHeight="1" x14ac:dyDescent="0.25">
      <c r="A423" s="1"/>
      <c r="B423" s="78"/>
      <c r="C423" s="78"/>
      <c r="D423" s="78"/>
      <c r="E423" s="78"/>
      <c r="F423" s="78"/>
      <c r="G423" s="1"/>
      <c r="H423" s="1"/>
      <c r="I423" s="1"/>
      <c r="J423" s="1"/>
    </row>
    <row r="424" spans="1:10" ht="30" customHeight="1" x14ac:dyDescent="0.25">
      <c r="A424" s="1"/>
      <c r="B424" s="78"/>
      <c r="C424" s="78"/>
      <c r="D424" s="78"/>
      <c r="E424" s="78"/>
      <c r="F424" s="78"/>
      <c r="G424" s="1"/>
      <c r="H424" s="1"/>
      <c r="I424" s="1"/>
      <c r="J424" s="1"/>
    </row>
    <row r="425" spans="1:10" ht="30" customHeight="1" x14ac:dyDescent="0.25">
      <c r="A425" s="1"/>
      <c r="B425" s="78"/>
      <c r="C425" s="78"/>
      <c r="D425" s="78"/>
      <c r="E425" s="78"/>
      <c r="F425" s="78"/>
      <c r="G425" s="1"/>
      <c r="H425" s="1"/>
      <c r="I425" s="1"/>
      <c r="J425" s="1"/>
    </row>
    <row r="426" spans="1:10" ht="30" customHeight="1" x14ac:dyDescent="0.25">
      <c r="A426" s="1"/>
      <c r="B426" s="78"/>
      <c r="C426" s="78"/>
      <c r="D426" s="78"/>
      <c r="E426" s="78"/>
      <c r="F426" s="78"/>
      <c r="G426" s="1"/>
      <c r="H426" s="1"/>
      <c r="I426" s="1"/>
      <c r="J426" s="1"/>
    </row>
    <row r="427" spans="1:10" ht="30" customHeight="1" x14ac:dyDescent="0.25">
      <c r="A427" s="1"/>
      <c r="B427" s="78"/>
      <c r="C427" s="78"/>
      <c r="D427" s="78"/>
      <c r="E427" s="78"/>
      <c r="F427" s="78"/>
      <c r="G427" s="1"/>
      <c r="H427" s="1"/>
      <c r="I427" s="1"/>
      <c r="J427" s="1"/>
    </row>
    <row r="428" spans="1:10" ht="30" customHeight="1" x14ac:dyDescent="0.25">
      <c r="A428" s="1"/>
      <c r="B428" s="78"/>
      <c r="C428" s="78"/>
      <c r="D428" s="78"/>
      <c r="E428" s="78"/>
      <c r="F428" s="78"/>
      <c r="G428" s="1"/>
      <c r="H428" s="1"/>
      <c r="I428" s="1"/>
      <c r="J428" s="1"/>
    </row>
    <row r="429" spans="1:10" ht="30" customHeight="1" x14ac:dyDescent="0.25">
      <c r="A429" s="1"/>
      <c r="B429" s="78"/>
      <c r="C429" s="78"/>
      <c r="D429" s="78"/>
      <c r="E429" s="78"/>
      <c r="F429" s="78"/>
      <c r="G429" s="1"/>
      <c r="H429" s="1"/>
      <c r="I429" s="1"/>
      <c r="J429" s="1"/>
    </row>
    <row r="430" spans="1:10" ht="30" customHeight="1" x14ac:dyDescent="0.25">
      <c r="A430" s="1"/>
      <c r="B430" s="78"/>
      <c r="C430" s="78"/>
      <c r="D430" s="78"/>
      <c r="E430" s="78"/>
      <c r="F430" s="78"/>
      <c r="G430" s="1"/>
      <c r="H430" s="1"/>
      <c r="I430" s="1"/>
      <c r="J430" s="1"/>
    </row>
    <row r="431" spans="1:10" ht="30" customHeight="1" x14ac:dyDescent="0.25">
      <c r="A431" s="1"/>
      <c r="B431" s="78"/>
      <c r="C431" s="78"/>
      <c r="D431" s="78"/>
      <c r="E431" s="78"/>
      <c r="F431" s="78"/>
      <c r="G431" s="1"/>
      <c r="H431" s="1"/>
      <c r="I431" s="1"/>
      <c r="J431" s="1"/>
    </row>
    <row r="432" spans="1:10" ht="30" customHeight="1" x14ac:dyDescent="0.25">
      <c r="A432" s="1"/>
      <c r="B432" s="78"/>
      <c r="C432" s="78"/>
      <c r="D432" s="78"/>
      <c r="E432" s="78"/>
      <c r="F432" s="78"/>
      <c r="G432" s="1"/>
      <c r="H432" s="1"/>
      <c r="I432" s="1"/>
      <c r="J432" s="1"/>
    </row>
    <row r="433" spans="1:10" ht="30" customHeight="1" x14ac:dyDescent="0.25">
      <c r="A433" s="1"/>
      <c r="B433" s="78"/>
      <c r="C433" s="78"/>
      <c r="D433" s="78"/>
      <c r="E433" s="78"/>
      <c r="F433" s="78"/>
      <c r="G433" s="1"/>
      <c r="H433" s="1"/>
      <c r="I433" s="1"/>
      <c r="J433" s="1"/>
    </row>
    <row r="434" spans="1:10" ht="30" customHeight="1" x14ac:dyDescent="0.25">
      <c r="A434" s="1"/>
      <c r="B434" s="78"/>
      <c r="C434" s="78"/>
      <c r="D434" s="78"/>
      <c r="E434" s="78"/>
      <c r="F434" s="78"/>
      <c r="G434" s="1"/>
      <c r="H434" s="1"/>
      <c r="I434" s="1"/>
      <c r="J434" s="1"/>
    </row>
    <row r="435" spans="1:10" ht="30" customHeight="1" x14ac:dyDescent="0.25">
      <c r="A435" s="1"/>
      <c r="B435" s="78"/>
      <c r="C435" s="78"/>
      <c r="D435" s="78"/>
      <c r="E435" s="78"/>
      <c r="F435" s="78"/>
      <c r="G435" s="1"/>
      <c r="H435" s="1"/>
      <c r="I435" s="1"/>
      <c r="J435" s="1"/>
    </row>
    <row r="436" spans="1:10" ht="30" customHeight="1" x14ac:dyDescent="0.25">
      <c r="A436" s="1"/>
      <c r="B436" s="78"/>
      <c r="C436" s="78"/>
      <c r="D436" s="78"/>
      <c r="E436" s="78"/>
      <c r="F436" s="78"/>
      <c r="G436" s="1"/>
      <c r="H436" s="1"/>
      <c r="I436" s="1"/>
      <c r="J436" s="1"/>
    </row>
    <row r="437" spans="1:10" ht="30" customHeight="1" x14ac:dyDescent="0.25">
      <c r="A437" s="1"/>
      <c r="B437" s="78"/>
      <c r="C437" s="78"/>
      <c r="D437" s="78"/>
      <c r="E437" s="78"/>
      <c r="F437" s="78"/>
      <c r="G437" s="1"/>
      <c r="H437" s="1"/>
      <c r="I437" s="1"/>
      <c r="J437" s="1"/>
    </row>
    <row r="438" spans="1:10" ht="30" customHeight="1" x14ac:dyDescent="0.25">
      <c r="A438" s="1"/>
      <c r="B438" s="78"/>
      <c r="C438" s="78"/>
      <c r="D438" s="78"/>
      <c r="E438" s="78"/>
      <c r="F438" s="78"/>
      <c r="G438" s="1"/>
      <c r="H438" s="1"/>
      <c r="I438" s="1"/>
      <c r="J438" s="1"/>
    </row>
    <row r="439" spans="1:10" ht="30" customHeight="1" x14ac:dyDescent="0.25">
      <c r="A439" s="1"/>
      <c r="B439" s="78"/>
      <c r="C439" s="78"/>
      <c r="D439" s="78"/>
      <c r="E439" s="78"/>
      <c r="F439" s="78"/>
      <c r="G439" s="1"/>
      <c r="H439" s="1"/>
      <c r="I439" s="1"/>
      <c r="J439" s="1"/>
    </row>
    <row r="440" spans="1:10" ht="30" customHeight="1" x14ac:dyDescent="0.25">
      <c r="A440" s="1"/>
      <c r="B440" s="78"/>
      <c r="C440" s="78"/>
      <c r="D440" s="78"/>
      <c r="E440" s="78"/>
      <c r="F440" s="78"/>
      <c r="G440" s="1"/>
      <c r="H440" s="1"/>
      <c r="I440" s="1"/>
      <c r="J440" s="1"/>
    </row>
    <row r="441" spans="1:10" ht="30" customHeight="1" x14ac:dyDescent="0.25">
      <c r="A441" s="1"/>
      <c r="B441" s="78"/>
      <c r="C441" s="78"/>
      <c r="D441" s="78"/>
      <c r="E441" s="78"/>
      <c r="F441" s="78"/>
      <c r="G441" s="1"/>
      <c r="H441" s="1"/>
      <c r="I441" s="1"/>
      <c r="J441" s="1"/>
    </row>
    <row r="442" spans="1:10" ht="30" customHeight="1" x14ac:dyDescent="0.25">
      <c r="A442" s="1"/>
      <c r="B442" s="78"/>
      <c r="C442" s="78"/>
      <c r="D442" s="78"/>
      <c r="E442" s="78"/>
      <c r="F442" s="78"/>
      <c r="G442" s="1"/>
      <c r="H442" s="1"/>
      <c r="I442" s="1"/>
      <c r="J442" s="1"/>
    </row>
    <row r="443" spans="1:10" ht="30" customHeight="1" x14ac:dyDescent="0.25">
      <c r="A443" s="1"/>
      <c r="B443" s="78"/>
      <c r="C443" s="78"/>
      <c r="D443" s="78"/>
      <c r="E443" s="78"/>
      <c r="F443" s="78"/>
      <c r="G443" s="1"/>
      <c r="H443" s="1"/>
      <c r="I443" s="1"/>
      <c r="J443" s="1"/>
    </row>
    <row r="444" spans="1:10" ht="30" customHeight="1" x14ac:dyDescent="0.25">
      <c r="A444" s="1"/>
      <c r="B444" s="78"/>
      <c r="C444" s="78"/>
      <c r="D444" s="78"/>
      <c r="E444" s="78"/>
      <c r="F444" s="78"/>
      <c r="G444" s="1"/>
      <c r="H444" s="1"/>
      <c r="I444" s="1"/>
      <c r="J444" s="1"/>
    </row>
    <row r="445" spans="1:10" ht="30" customHeight="1" x14ac:dyDescent="0.25">
      <c r="A445" s="1"/>
      <c r="B445" s="78"/>
      <c r="C445" s="78"/>
      <c r="D445" s="78"/>
      <c r="E445" s="78"/>
      <c r="F445" s="78"/>
      <c r="G445" s="1"/>
      <c r="H445" s="1"/>
      <c r="I445" s="1"/>
      <c r="J445" s="1"/>
    </row>
    <row r="446" spans="1:10" ht="30" customHeight="1" x14ac:dyDescent="0.25">
      <c r="A446" s="1"/>
      <c r="B446" s="78"/>
      <c r="C446" s="78"/>
      <c r="D446" s="78"/>
      <c r="E446" s="78"/>
      <c r="F446" s="78"/>
      <c r="G446" s="1"/>
      <c r="H446" s="1"/>
      <c r="I446" s="1"/>
      <c r="J446" s="1"/>
    </row>
    <row r="447" spans="1:10" ht="30" customHeight="1" x14ac:dyDescent="0.25">
      <c r="A447" s="1"/>
      <c r="B447" s="78"/>
      <c r="C447" s="78"/>
      <c r="D447" s="78"/>
      <c r="E447" s="78"/>
      <c r="F447" s="78"/>
      <c r="G447" s="1"/>
      <c r="H447" s="1"/>
      <c r="I447" s="1"/>
      <c r="J447" s="1"/>
    </row>
    <row r="448" spans="1:10" ht="30" customHeight="1" x14ac:dyDescent="0.25">
      <c r="A448" s="1"/>
      <c r="B448" s="78"/>
      <c r="C448" s="78"/>
      <c r="D448" s="78"/>
      <c r="E448" s="78"/>
      <c r="F448" s="78"/>
      <c r="G448" s="1"/>
      <c r="H448" s="1"/>
      <c r="I448" s="1"/>
      <c r="J448" s="1"/>
    </row>
    <row r="449" spans="1:10" ht="30" customHeight="1" x14ac:dyDescent="0.25">
      <c r="A449" s="1"/>
      <c r="B449" s="78"/>
      <c r="C449" s="78"/>
      <c r="D449" s="78"/>
      <c r="E449" s="78"/>
      <c r="F449" s="78"/>
      <c r="G449" s="1"/>
      <c r="H449" s="1"/>
      <c r="I449" s="1"/>
      <c r="J449" s="1"/>
    </row>
    <row r="450" spans="1:10" ht="30" customHeight="1" x14ac:dyDescent="0.25">
      <c r="A450" s="1"/>
      <c r="B450" s="78"/>
      <c r="C450" s="78"/>
      <c r="D450" s="78"/>
      <c r="E450" s="78"/>
      <c r="F450" s="78"/>
      <c r="G450" s="1"/>
      <c r="H450" s="1"/>
      <c r="I450" s="1"/>
      <c r="J450" s="1"/>
    </row>
    <row r="451" spans="1:10" ht="30" customHeight="1" x14ac:dyDescent="0.25">
      <c r="A451" s="1"/>
      <c r="B451" s="78"/>
      <c r="C451" s="78"/>
      <c r="D451" s="78"/>
      <c r="E451" s="78"/>
      <c r="F451" s="78"/>
      <c r="G451" s="1"/>
      <c r="H451" s="1"/>
      <c r="I451" s="1"/>
      <c r="J451" s="1"/>
    </row>
    <row r="452" spans="1:10" ht="30" customHeight="1" x14ac:dyDescent="0.25">
      <c r="A452" s="1"/>
      <c r="B452" s="78"/>
      <c r="C452" s="78"/>
      <c r="D452" s="78"/>
      <c r="E452" s="78"/>
      <c r="F452" s="78"/>
      <c r="G452" s="1"/>
      <c r="H452" s="1"/>
      <c r="I452" s="1"/>
      <c r="J452" s="1"/>
    </row>
    <row r="453" spans="1:10" ht="30" customHeight="1" x14ac:dyDescent="0.25">
      <c r="A453" s="1"/>
      <c r="B453" s="78"/>
      <c r="C453" s="78"/>
      <c r="D453" s="78"/>
      <c r="E453" s="78"/>
      <c r="F453" s="78"/>
      <c r="G453" s="1"/>
      <c r="H453" s="1"/>
      <c r="I453" s="1"/>
      <c r="J453" s="1"/>
    </row>
    <row r="454" spans="1:10" ht="30" customHeight="1" x14ac:dyDescent="0.25">
      <c r="A454" s="1"/>
      <c r="B454" s="78"/>
      <c r="C454" s="78"/>
      <c r="D454" s="78"/>
      <c r="E454" s="78"/>
      <c r="F454" s="78"/>
      <c r="G454" s="1"/>
      <c r="H454" s="1"/>
      <c r="I454" s="1"/>
      <c r="J454" s="1"/>
    </row>
    <row r="455" spans="1:10" ht="30" customHeight="1" x14ac:dyDescent="0.25">
      <c r="A455" s="1"/>
      <c r="B455" s="78"/>
      <c r="C455" s="78"/>
      <c r="D455" s="78"/>
      <c r="E455" s="78"/>
      <c r="F455" s="78"/>
      <c r="G455" s="1"/>
      <c r="H455" s="1"/>
      <c r="I455" s="1"/>
      <c r="J455" s="1"/>
    </row>
    <row r="456" spans="1:10" ht="30" customHeight="1" x14ac:dyDescent="0.25">
      <c r="A456" s="1"/>
      <c r="B456" s="78"/>
      <c r="C456" s="78"/>
      <c r="D456" s="78"/>
      <c r="E456" s="78"/>
      <c r="F456" s="78"/>
      <c r="G456" s="1"/>
      <c r="H456" s="1"/>
      <c r="I456" s="1"/>
      <c r="J456" s="1"/>
    </row>
    <row r="457" spans="1:10" ht="30" customHeight="1" x14ac:dyDescent="0.25">
      <c r="A457" s="1"/>
      <c r="B457" s="78"/>
      <c r="C457" s="78"/>
      <c r="D457" s="78"/>
      <c r="E457" s="78"/>
      <c r="F457" s="78"/>
      <c r="G457" s="1"/>
      <c r="H457" s="1"/>
      <c r="I457" s="1"/>
      <c r="J457" s="1"/>
    </row>
    <row r="458" spans="1:10" ht="30" customHeight="1" x14ac:dyDescent="0.25">
      <c r="A458" s="1"/>
      <c r="B458" s="78"/>
      <c r="C458" s="78"/>
      <c r="D458" s="78"/>
      <c r="E458" s="78"/>
      <c r="F458" s="78"/>
      <c r="G458" s="1"/>
      <c r="H458" s="1"/>
      <c r="I458" s="1"/>
      <c r="J458" s="1"/>
    </row>
    <row r="459" spans="1:10" ht="30" customHeight="1" x14ac:dyDescent="0.25">
      <c r="A459" s="1"/>
      <c r="B459" s="78"/>
      <c r="C459" s="78"/>
      <c r="D459" s="78"/>
      <c r="E459" s="78"/>
      <c r="F459" s="78"/>
      <c r="G459" s="1"/>
      <c r="H459" s="1"/>
      <c r="I459" s="1"/>
      <c r="J459" s="1"/>
    </row>
    <row r="460" spans="1:10" ht="30" customHeight="1" x14ac:dyDescent="0.25">
      <c r="A460" s="1"/>
      <c r="B460" s="78"/>
      <c r="C460" s="78"/>
      <c r="D460" s="78"/>
      <c r="E460" s="78"/>
      <c r="F460" s="78"/>
      <c r="G460" s="1"/>
      <c r="H460" s="1"/>
      <c r="I460" s="1"/>
      <c r="J460" s="1"/>
    </row>
    <row r="461" spans="1:10" ht="30" customHeight="1" x14ac:dyDescent="0.25">
      <c r="A461" s="1"/>
      <c r="B461" s="78"/>
      <c r="C461" s="78"/>
      <c r="D461" s="78"/>
      <c r="E461" s="78"/>
      <c r="F461" s="78"/>
      <c r="G461" s="1"/>
      <c r="H461" s="1"/>
      <c r="I461" s="1"/>
      <c r="J461" s="1"/>
    </row>
    <row r="462" spans="1:10" ht="30" customHeight="1" x14ac:dyDescent="0.25">
      <c r="A462" s="1"/>
      <c r="B462" s="78"/>
      <c r="C462" s="78"/>
      <c r="D462" s="78"/>
      <c r="E462" s="78"/>
      <c r="F462" s="78"/>
      <c r="G462" s="1"/>
      <c r="H462" s="1"/>
      <c r="I462" s="1"/>
      <c r="J462" s="1"/>
    </row>
    <row r="463" spans="1:10" ht="30" customHeight="1" x14ac:dyDescent="0.25">
      <c r="A463" s="1"/>
      <c r="B463" s="78"/>
      <c r="C463" s="78"/>
      <c r="D463" s="78"/>
      <c r="E463" s="78"/>
      <c r="F463" s="78"/>
      <c r="G463" s="1"/>
      <c r="H463" s="1"/>
      <c r="I463" s="1"/>
      <c r="J463" s="1"/>
    </row>
    <row r="464" spans="1:10" ht="30" customHeight="1" x14ac:dyDescent="0.25">
      <c r="A464" s="1"/>
      <c r="B464" s="78"/>
      <c r="C464" s="78"/>
      <c r="D464" s="78"/>
      <c r="E464" s="78"/>
      <c r="F464" s="78"/>
      <c r="G464" s="1"/>
      <c r="H464" s="1"/>
      <c r="I464" s="1"/>
      <c r="J464" s="1"/>
    </row>
    <row r="465" spans="1:10" ht="30" customHeight="1" x14ac:dyDescent="0.25">
      <c r="A465" s="1"/>
      <c r="B465" s="78"/>
      <c r="C465" s="78"/>
      <c r="D465" s="78"/>
      <c r="E465" s="78"/>
      <c r="F465" s="78"/>
      <c r="G465" s="1"/>
      <c r="H465" s="1"/>
      <c r="I465" s="1"/>
      <c r="J465" s="1"/>
    </row>
    <row r="466" spans="1:10" ht="30" customHeight="1" x14ac:dyDescent="0.25">
      <c r="A466" s="1"/>
      <c r="B466" s="78"/>
      <c r="C466" s="78"/>
      <c r="D466" s="78"/>
      <c r="E466" s="78"/>
      <c r="F466" s="78"/>
      <c r="G466" s="1"/>
      <c r="H466" s="1"/>
      <c r="I466" s="1"/>
      <c r="J466" s="1"/>
    </row>
    <row r="467" spans="1:10" ht="30" customHeight="1" x14ac:dyDescent="0.25">
      <c r="A467" s="1"/>
      <c r="B467" s="78"/>
      <c r="C467" s="78"/>
      <c r="D467" s="78"/>
      <c r="E467" s="78"/>
      <c r="F467" s="78"/>
      <c r="G467" s="1"/>
      <c r="H467" s="1"/>
      <c r="I467" s="1"/>
      <c r="J467" s="1"/>
    </row>
    <row r="468" spans="1:10" ht="30" customHeight="1" x14ac:dyDescent="0.25">
      <c r="A468" s="1"/>
      <c r="B468" s="78"/>
      <c r="C468" s="78"/>
      <c r="D468" s="78"/>
      <c r="E468" s="78"/>
      <c r="F468" s="78"/>
      <c r="G468" s="1"/>
      <c r="H468" s="1"/>
      <c r="I468" s="1"/>
      <c r="J468" s="1"/>
    </row>
    <row r="469" spans="1:10" ht="30" customHeight="1" x14ac:dyDescent="0.25">
      <c r="A469" s="1"/>
      <c r="B469" s="78"/>
      <c r="C469" s="78"/>
      <c r="D469" s="78"/>
      <c r="E469" s="78"/>
      <c r="F469" s="78"/>
      <c r="G469" s="1"/>
      <c r="H469" s="1"/>
      <c r="I469" s="1"/>
      <c r="J469" s="1"/>
    </row>
    <row r="470" spans="1:10" ht="30" customHeight="1" x14ac:dyDescent="0.25">
      <c r="A470" s="1"/>
      <c r="B470" s="78"/>
      <c r="C470" s="78"/>
      <c r="D470" s="78"/>
      <c r="E470" s="78"/>
      <c r="F470" s="78"/>
      <c r="G470" s="1"/>
      <c r="H470" s="1"/>
      <c r="I470" s="1"/>
      <c r="J470" s="1"/>
    </row>
    <row r="471" spans="1:10" ht="30" customHeight="1" x14ac:dyDescent="0.25">
      <c r="A471" s="1"/>
      <c r="B471" s="78"/>
      <c r="C471" s="78"/>
      <c r="D471" s="78"/>
      <c r="E471" s="78"/>
      <c r="F471" s="78"/>
      <c r="G471" s="1"/>
      <c r="H471" s="1"/>
      <c r="I471" s="1"/>
      <c r="J471" s="1"/>
    </row>
    <row r="472" spans="1:10" ht="30" customHeight="1" x14ac:dyDescent="0.25">
      <c r="A472" s="1"/>
      <c r="B472" s="78"/>
      <c r="C472" s="78"/>
      <c r="D472" s="78"/>
      <c r="E472" s="78"/>
      <c r="F472" s="78"/>
      <c r="G472" s="1"/>
      <c r="H472" s="1"/>
      <c r="I472" s="1"/>
      <c r="J472" s="1"/>
    </row>
    <row r="473" spans="1:10" ht="30" customHeight="1" x14ac:dyDescent="0.25">
      <c r="A473" s="1"/>
      <c r="B473" s="78"/>
      <c r="C473" s="78"/>
      <c r="D473" s="78"/>
      <c r="E473" s="78"/>
      <c r="F473" s="78"/>
      <c r="G473" s="1"/>
      <c r="H473" s="1"/>
      <c r="I473" s="1"/>
      <c r="J473" s="1"/>
    </row>
    <row r="474" spans="1:10" ht="30" customHeight="1" x14ac:dyDescent="0.25">
      <c r="A474" s="1"/>
      <c r="B474" s="78"/>
      <c r="C474" s="78"/>
      <c r="D474" s="78"/>
      <c r="E474" s="78"/>
      <c r="F474" s="78"/>
      <c r="G474" s="1"/>
      <c r="H474" s="1"/>
      <c r="I474" s="1"/>
      <c r="J474" s="1"/>
    </row>
    <row r="475" spans="1:10" ht="30" customHeight="1" x14ac:dyDescent="0.25">
      <c r="A475" s="1"/>
      <c r="B475" s="78"/>
      <c r="C475" s="78"/>
      <c r="D475" s="78"/>
      <c r="E475" s="78"/>
      <c r="F475" s="78"/>
      <c r="G475" s="1"/>
      <c r="H475" s="1"/>
      <c r="I475" s="1"/>
      <c r="J475" s="1"/>
    </row>
    <row r="476" spans="1:10" ht="30" customHeight="1" x14ac:dyDescent="0.25">
      <c r="A476" s="1"/>
      <c r="B476" s="78"/>
      <c r="C476" s="78"/>
      <c r="D476" s="78"/>
      <c r="E476" s="78"/>
      <c r="F476" s="78"/>
      <c r="G476" s="1"/>
      <c r="H476" s="1"/>
      <c r="I476" s="1"/>
      <c r="J476" s="1"/>
    </row>
    <row r="477" spans="1:10" ht="30" customHeight="1" x14ac:dyDescent="0.25">
      <c r="A477" s="1"/>
      <c r="B477" s="78"/>
      <c r="C477" s="78"/>
      <c r="D477" s="78"/>
      <c r="E477" s="78"/>
      <c r="F477" s="78"/>
      <c r="G477" s="1"/>
      <c r="H477" s="1"/>
      <c r="I477" s="1"/>
      <c r="J477" s="1"/>
    </row>
    <row r="478" spans="1:10" ht="30" customHeight="1" x14ac:dyDescent="0.25">
      <c r="A478" s="1"/>
      <c r="B478" s="78"/>
      <c r="C478" s="78"/>
      <c r="D478" s="78"/>
      <c r="E478" s="78"/>
      <c r="F478" s="78"/>
      <c r="G478" s="1"/>
      <c r="H478" s="1"/>
      <c r="I478" s="1"/>
      <c r="J478" s="1"/>
    </row>
    <row r="479" spans="1:10" ht="30" customHeight="1" x14ac:dyDescent="0.25">
      <c r="A479" s="1"/>
      <c r="B479" s="78"/>
      <c r="C479" s="78"/>
      <c r="D479" s="78"/>
      <c r="E479" s="78"/>
      <c r="F479" s="78"/>
      <c r="G479" s="1"/>
      <c r="H479" s="1"/>
      <c r="I479" s="1"/>
      <c r="J479" s="1"/>
    </row>
    <row r="480" spans="1:10" ht="30" customHeight="1" x14ac:dyDescent="0.25">
      <c r="A480" s="1"/>
      <c r="B480" s="78"/>
      <c r="C480" s="78"/>
      <c r="D480" s="78"/>
      <c r="E480" s="78"/>
      <c r="F480" s="78"/>
      <c r="G480" s="1"/>
      <c r="H480" s="1"/>
      <c r="I480" s="1"/>
      <c r="J480" s="1"/>
    </row>
    <row r="481" spans="1:10" ht="30" customHeight="1" x14ac:dyDescent="0.25">
      <c r="A481" s="1"/>
      <c r="B481" s="78"/>
      <c r="C481" s="78"/>
      <c r="D481" s="78"/>
      <c r="E481" s="78"/>
      <c r="F481" s="78"/>
      <c r="G481" s="1"/>
      <c r="H481" s="1"/>
      <c r="I481" s="1"/>
      <c r="J481" s="1"/>
    </row>
    <row r="482" spans="1:10" ht="30" customHeight="1" x14ac:dyDescent="0.25">
      <c r="A482" s="1"/>
      <c r="B482" s="78"/>
      <c r="C482" s="78"/>
      <c r="D482" s="78"/>
      <c r="E482" s="78"/>
      <c r="F482" s="78"/>
      <c r="G482" s="1"/>
      <c r="H482" s="1"/>
      <c r="I482" s="1"/>
      <c r="J482" s="1"/>
    </row>
    <row r="483" spans="1:10" ht="30" customHeight="1" x14ac:dyDescent="0.25">
      <c r="A483" s="1"/>
      <c r="B483" s="78"/>
      <c r="C483" s="78"/>
      <c r="D483" s="78"/>
      <c r="E483" s="78"/>
      <c r="F483" s="78"/>
      <c r="G483" s="1"/>
      <c r="H483" s="1"/>
      <c r="I483" s="1"/>
      <c r="J483" s="1"/>
    </row>
    <row r="484" spans="1:10" ht="30" customHeight="1" x14ac:dyDescent="0.25">
      <c r="A484" s="1"/>
      <c r="B484" s="78"/>
      <c r="C484" s="78"/>
      <c r="D484" s="78"/>
      <c r="E484" s="78"/>
      <c r="F484" s="78"/>
      <c r="G484" s="1"/>
      <c r="H484" s="1"/>
      <c r="I484" s="1"/>
      <c r="J484" s="1"/>
    </row>
    <row r="485" spans="1:10" ht="30" customHeight="1" x14ac:dyDescent="0.25">
      <c r="A485" s="1"/>
      <c r="B485" s="78"/>
      <c r="C485" s="78"/>
      <c r="D485" s="78"/>
      <c r="E485" s="78"/>
      <c r="F485" s="78"/>
      <c r="G485" s="1"/>
      <c r="H485" s="1"/>
      <c r="I485" s="1"/>
      <c r="J485" s="1"/>
    </row>
    <row r="486" spans="1:10" ht="30" customHeight="1" x14ac:dyDescent="0.25">
      <c r="A486" s="1"/>
      <c r="B486" s="78"/>
      <c r="C486" s="78"/>
      <c r="D486" s="78"/>
      <c r="E486" s="78"/>
      <c r="F486" s="78"/>
      <c r="G486" s="1"/>
      <c r="H486" s="1"/>
      <c r="I486" s="1"/>
      <c r="J486" s="1"/>
    </row>
    <row r="487" spans="1:10" ht="30" customHeight="1" x14ac:dyDescent="0.25">
      <c r="A487" s="1"/>
      <c r="B487" s="78"/>
      <c r="C487" s="78"/>
      <c r="D487" s="78"/>
      <c r="E487" s="78"/>
      <c r="F487" s="78"/>
      <c r="G487" s="1"/>
      <c r="H487" s="1"/>
      <c r="I487" s="1"/>
      <c r="J487" s="1"/>
    </row>
    <row r="488" spans="1:10" ht="30" customHeight="1" x14ac:dyDescent="0.25">
      <c r="A488" s="1"/>
      <c r="B488" s="78"/>
      <c r="C488" s="78"/>
      <c r="D488" s="78"/>
      <c r="E488" s="78"/>
      <c r="F488" s="78"/>
      <c r="G488" s="1"/>
      <c r="H488" s="1"/>
      <c r="I488" s="1"/>
      <c r="J488" s="1"/>
    </row>
    <row r="489" spans="1:10" ht="30" customHeight="1" x14ac:dyDescent="0.25">
      <c r="A489" s="1"/>
      <c r="B489" s="78"/>
      <c r="C489" s="78"/>
      <c r="D489" s="78"/>
      <c r="E489" s="78"/>
      <c r="F489" s="78"/>
      <c r="G489" s="1"/>
      <c r="H489" s="1"/>
      <c r="I489" s="1"/>
      <c r="J489" s="1"/>
    </row>
    <row r="490" spans="1:10" ht="30" customHeight="1" x14ac:dyDescent="0.25">
      <c r="A490" s="1"/>
      <c r="B490" s="78"/>
      <c r="C490" s="78"/>
      <c r="D490" s="78"/>
      <c r="E490" s="78"/>
      <c r="F490" s="78"/>
      <c r="G490" s="1"/>
      <c r="H490" s="1"/>
      <c r="I490" s="1"/>
      <c r="J490" s="1"/>
    </row>
    <row r="491" spans="1:10" ht="30" customHeight="1" x14ac:dyDescent="0.25">
      <c r="A491" s="1"/>
      <c r="B491" s="78"/>
      <c r="C491" s="78"/>
      <c r="D491" s="78"/>
      <c r="E491" s="78"/>
      <c r="F491" s="78"/>
      <c r="G491" s="1"/>
      <c r="H491" s="1"/>
      <c r="I491" s="1"/>
      <c r="J491" s="1"/>
    </row>
    <row r="492" spans="1:10" ht="30" customHeight="1" x14ac:dyDescent="0.25">
      <c r="A492" s="1"/>
      <c r="B492" s="78"/>
      <c r="C492" s="78"/>
      <c r="D492" s="78"/>
      <c r="E492" s="78"/>
      <c r="F492" s="78"/>
      <c r="G492" s="1"/>
      <c r="H492" s="1"/>
      <c r="I492" s="1"/>
      <c r="J492" s="1"/>
    </row>
    <row r="493" spans="1:10" ht="30" customHeight="1" x14ac:dyDescent="0.25">
      <c r="A493" s="1"/>
      <c r="B493" s="78"/>
      <c r="C493" s="78"/>
      <c r="D493" s="78"/>
      <c r="E493" s="78"/>
      <c r="F493" s="78"/>
      <c r="G493" s="1"/>
      <c r="H493" s="1"/>
      <c r="I493" s="1"/>
      <c r="J493" s="1"/>
    </row>
    <row r="494" spans="1:10" ht="30" customHeight="1" x14ac:dyDescent="0.25">
      <c r="A494" s="1"/>
      <c r="B494" s="78"/>
      <c r="C494" s="78"/>
      <c r="D494" s="78"/>
      <c r="E494" s="78"/>
      <c r="F494" s="78"/>
      <c r="G494" s="1"/>
      <c r="H494" s="1"/>
      <c r="I494" s="1"/>
      <c r="J494" s="1"/>
    </row>
    <row r="495" spans="1:10" ht="30" customHeight="1" x14ac:dyDescent="0.25">
      <c r="A495" s="1"/>
      <c r="B495" s="78"/>
      <c r="C495" s="78"/>
      <c r="D495" s="78"/>
      <c r="E495" s="78"/>
      <c r="F495" s="78"/>
      <c r="G495" s="1"/>
      <c r="H495" s="1"/>
      <c r="I495" s="1"/>
      <c r="J495" s="1"/>
    </row>
    <row r="496" spans="1:10" ht="30" customHeight="1" x14ac:dyDescent="0.25">
      <c r="A496" s="1"/>
      <c r="B496" s="78"/>
      <c r="C496" s="78"/>
      <c r="D496" s="78"/>
      <c r="E496" s="78"/>
      <c r="F496" s="78"/>
      <c r="G496" s="1"/>
      <c r="H496" s="1"/>
      <c r="I496" s="1"/>
      <c r="J496" s="1"/>
    </row>
    <row r="497" spans="1:10" ht="30" customHeight="1" x14ac:dyDescent="0.25">
      <c r="A497" s="1"/>
      <c r="B497" s="78"/>
      <c r="C497" s="78"/>
      <c r="D497" s="78"/>
      <c r="E497" s="78"/>
      <c r="F497" s="78"/>
      <c r="G497" s="1"/>
      <c r="H497" s="1"/>
      <c r="I497" s="1"/>
      <c r="J497" s="1"/>
    </row>
    <row r="498" spans="1:10" ht="30" customHeight="1" x14ac:dyDescent="0.25">
      <c r="A498" s="1"/>
      <c r="B498" s="78"/>
      <c r="C498" s="78"/>
      <c r="D498" s="78"/>
      <c r="E498" s="78"/>
      <c r="F498" s="78"/>
      <c r="G498" s="1"/>
      <c r="H498" s="1"/>
      <c r="I498" s="1"/>
      <c r="J498" s="1"/>
    </row>
    <row r="499" spans="1:10" ht="30" customHeight="1" x14ac:dyDescent="0.25">
      <c r="A499" s="1"/>
      <c r="B499" s="78"/>
      <c r="C499" s="78"/>
      <c r="D499" s="78"/>
      <c r="E499" s="78"/>
      <c r="F499" s="78"/>
      <c r="G499" s="1"/>
      <c r="H499" s="1"/>
      <c r="I499" s="1"/>
      <c r="J499" s="1"/>
    </row>
    <row r="500" spans="1:10" ht="30" customHeight="1" x14ac:dyDescent="0.25">
      <c r="A500" s="1"/>
      <c r="B500" s="78"/>
      <c r="C500" s="78"/>
      <c r="D500" s="78"/>
      <c r="E500" s="78"/>
      <c r="F500" s="78"/>
      <c r="G500" s="1"/>
      <c r="H500" s="1"/>
      <c r="I500" s="1"/>
      <c r="J500" s="1"/>
    </row>
    <row r="501" spans="1:10" ht="30" customHeight="1" x14ac:dyDescent="0.25">
      <c r="A501" s="1"/>
      <c r="B501" s="78"/>
      <c r="C501" s="78"/>
      <c r="D501" s="78"/>
      <c r="E501" s="78"/>
      <c r="F501" s="78"/>
      <c r="G501" s="1"/>
      <c r="H501" s="1"/>
      <c r="I501" s="1"/>
      <c r="J501" s="1"/>
    </row>
    <row r="502" spans="1:10" ht="30" customHeight="1" x14ac:dyDescent="0.25">
      <c r="A502" s="1"/>
      <c r="B502" s="78"/>
      <c r="C502" s="78"/>
      <c r="D502" s="78"/>
      <c r="E502" s="78"/>
      <c r="F502" s="78"/>
      <c r="G502" s="1"/>
      <c r="H502" s="1"/>
      <c r="I502" s="1"/>
      <c r="J502" s="1"/>
    </row>
    <row r="503" spans="1:10" ht="30" customHeight="1" x14ac:dyDescent="0.25">
      <c r="A503" s="1"/>
      <c r="B503" s="78"/>
      <c r="C503" s="78"/>
      <c r="D503" s="78"/>
      <c r="E503" s="78"/>
      <c r="F503" s="78"/>
      <c r="G503" s="1"/>
      <c r="H503" s="1"/>
      <c r="I503" s="1"/>
      <c r="J503" s="1"/>
    </row>
    <row r="504" spans="1:10" ht="30" customHeight="1" x14ac:dyDescent="0.25">
      <c r="A504" s="1"/>
      <c r="B504" s="78"/>
      <c r="C504" s="78"/>
      <c r="D504" s="78"/>
      <c r="E504" s="78"/>
      <c r="F504" s="78"/>
      <c r="G504" s="1"/>
      <c r="H504" s="1"/>
      <c r="I504" s="1"/>
      <c r="J504" s="1"/>
    </row>
    <row r="505" spans="1:10" ht="30" customHeight="1" x14ac:dyDescent="0.25">
      <c r="A505" s="1"/>
      <c r="B505" s="78"/>
      <c r="C505" s="78"/>
      <c r="D505" s="78"/>
      <c r="E505" s="78"/>
      <c r="F505" s="78"/>
      <c r="G505" s="1"/>
      <c r="H505" s="1"/>
      <c r="I505" s="1"/>
      <c r="J505" s="1"/>
    </row>
    <row r="506" spans="1:10" ht="30" customHeight="1" x14ac:dyDescent="0.25">
      <c r="A506" s="1"/>
      <c r="B506" s="78"/>
      <c r="C506" s="78"/>
      <c r="D506" s="78"/>
      <c r="E506" s="78"/>
      <c r="F506" s="78"/>
      <c r="G506" s="1"/>
      <c r="H506" s="1"/>
      <c r="I506" s="1"/>
      <c r="J506" s="1"/>
    </row>
    <row r="507" spans="1:10" ht="30" customHeight="1" x14ac:dyDescent="0.25">
      <c r="A507" s="1"/>
      <c r="B507" s="78"/>
      <c r="C507" s="78"/>
      <c r="D507" s="78"/>
      <c r="E507" s="78"/>
      <c r="F507" s="78"/>
      <c r="G507" s="1"/>
      <c r="H507" s="1"/>
      <c r="I507" s="1"/>
      <c r="J507" s="1"/>
    </row>
    <row r="508" spans="1:10" ht="30" customHeight="1" x14ac:dyDescent="0.25">
      <c r="A508" s="1"/>
      <c r="B508" s="78"/>
      <c r="C508" s="78"/>
      <c r="D508" s="78"/>
      <c r="E508" s="78"/>
      <c r="F508" s="78"/>
      <c r="G508" s="1"/>
      <c r="H508" s="1"/>
      <c r="I508" s="1"/>
      <c r="J508" s="1"/>
    </row>
    <row r="509" spans="1:10" ht="30" customHeight="1" x14ac:dyDescent="0.25">
      <c r="A509" s="1"/>
      <c r="B509" s="78"/>
      <c r="C509" s="78"/>
      <c r="D509" s="78"/>
      <c r="E509" s="78"/>
      <c r="F509" s="78"/>
      <c r="G509" s="1"/>
      <c r="H509" s="1"/>
      <c r="I509" s="1"/>
      <c r="J509" s="1"/>
    </row>
    <row r="510" spans="1:10" ht="30" customHeight="1" x14ac:dyDescent="0.25">
      <c r="A510" s="1"/>
      <c r="B510" s="78"/>
      <c r="C510" s="78"/>
      <c r="D510" s="78"/>
      <c r="E510" s="78"/>
      <c r="F510" s="78"/>
      <c r="G510" s="1"/>
      <c r="H510" s="1"/>
      <c r="I510" s="1"/>
      <c r="J510" s="1"/>
    </row>
    <row r="511" spans="1:10" ht="30" customHeight="1" x14ac:dyDescent="0.25">
      <c r="A511" s="1"/>
      <c r="B511" s="78"/>
      <c r="C511" s="78"/>
      <c r="D511" s="78"/>
      <c r="E511" s="78"/>
      <c r="F511" s="78"/>
      <c r="G511" s="1"/>
      <c r="H511" s="1"/>
      <c r="I511" s="1"/>
      <c r="J511" s="1"/>
    </row>
    <row r="512" spans="1:10" ht="30" customHeight="1" x14ac:dyDescent="0.25">
      <c r="A512" s="1"/>
      <c r="B512" s="78"/>
      <c r="C512" s="78"/>
      <c r="D512" s="78"/>
      <c r="E512" s="78"/>
      <c r="F512" s="78"/>
      <c r="G512" s="1"/>
      <c r="H512" s="1"/>
      <c r="I512" s="1"/>
      <c r="J512" s="1"/>
    </row>
    <row r="513" spans="1:10" ht="30" customHeight="1" x14ac:dyDescent="0.25">
      <c r="A513" s="1"/>
      <c r="B513" s="78"/>
      <c r="C513" s="78"/>
      <c r="D513" s="78"/>
      <c r="E513" s="78"/>
      <c r="F513" s="78"/>
      <c r="G513" s="1"/>
      <c r="H513" s="1"/>
      <c r="I513" s="1"/>
      <c r="J513" s="1"/>
    </row>
    <row r="514" spans="1:10" ht="30" customHeight="1" x14ac:dyDescent="0.25">
      <c r="A514" s="1"/>
      <c r="B514" s="78"/>
      <c r="C514" s="78"/>
      <c r="D514" s="78"/>
      <c r="E514" s="78"/>
      <c r="F514" s="78"/>
      <c r="G514" s="1"/>
      <c r="H514" s="1"/>
      <c r="I514" s="1"/>
      <c r="J514" s="1"/>
    </row>
    <row r="515" spans="1:10" ht="30" customHeight="1" x14ac:dyDescent="0.25">
      <c r="A515" s="1"/>
      <c r="B515" s="78"/>
      <c r="C515" s="78"/>
      <c r="D515" s="78"/>
      <c r="E515" s="78"/>
      <c r="F515" s="78"/>
      <c r="G515" s="1"/>
      <c r="H515" s="1"/>
      <c r="I515" s="1"/>
      <c r="J515" s="1"/>
    </row>
    <row r="516" spans="1:10" ht="30" customHeight="1" x14ac:dyDescent="0.25">
      <c r="A516" s="1"/>
      <c r="B516" s="78"/>
      <c r="C516" s="78"/>
      <c r="D516" s="78"/>
      <c r="E516" s="78"/>
      <c r="F516" s="78"/>
      <c r="G516" s="1"/>
      <c r="H516" s="1"/>
      <c r="I516" s="1"/>
      <c r="J516" s="1"/>
    </row>
    <row r="517" spans="1:10" ht="30" customHeight="1" x14ac:dyDescent="0.25">
      <c r="A517" s="1"/>
      <c r="B517" s="78"/>
      <c r="C517" s="78"/>
      <c r="D517" s="78"/>
      <c r="E517" s="78"/>
      <c r="F517" s="78"/>
      <c r="G517" s="1"/>
      <c r="H517" s="1"/>
      <c r="I517" s="1"/>
      <c r="J517" s="1"/>
    </row>
    <row r="518" spans="1:10" ht="30" customHeight="1" x14ac:dyDescent="0.25">
      <c r="A518" s="1"/>
      <c r="B518" s="78"/>
      <c r="C518" s="78"/>
      <c r="D518" s="78"/>
      <c r="E518" s="78"/>
      <c r="F518" s="78"/>
      <c r="G518" s="1"/>
      <c r="H518" s="1"/>
      <c r="I518" s="1"/>
      <c r="J518" s="1"/>
    </row>
    <row r="519" spans="1:10" ht="30" customHeight="1" x14ac:dyDescent="0.25">
      <c r="A519" s="1"/>
      <c r="B519" s="78"/>
      <c r="C519" s="78"/>
      <c r="D519" s="78"/>
      <c r="E519" s="78"/>
      <c r="F519" s="78"/>
      <c r="G519" s="1"/>
      <c r="H519" s="1"/>
      <c r="I519" s="1"/>
      <c r="J519" s="1"/>
    </row>
    <row r="520" spans="1:10" ht="30" customHeight="1" x14ac:dyDescent="0.25">
      <c r="A520" s="1"/>
      <c r="B520" s="78"/>
      <c r="C520" s="78"/>
      <c r="D520" s="78"/>
      <c r="E520" s="78"/>
      <c r="F520" s="78"/>
      <c r="G520" s="1"/>
      <c r="H520" s="1"/>
      <c r="I520" s="1"/>
      <c r="J520" s="1"/>
    </row>
    <row r="521" spans="1:10" ht="30" customHeight="1" x14ac:dyDescent="0.25">
      <c r="A521" s="1"/>
      <c r="B521" s="78"/>
      <c r="C521" s="78"/>
      <c r="D521" s="78"/>
      <c r="E521" s="78"/>
      <c r="F521" s="78"/>
      <c r="G521" s="1"/>
      <c r="H521" s="1"/>
      <c r="I521" s="1"/>
      <c r="J521" s="1"/>
    </row>
    <row r="522" spans="1:10" ht="30" customHeight="1" x14ac:dyDescent="0.25">
      <c r="A522" s="1"/>
      <c r="B522" s="78"/>
      <c r="C522" s="78"/>
      <c r="D522" s="78"/>
      <c r="E522" s="78"/>
      <c r="F522" s="78"/>
      <c r="G522" s="1"/>
      <c r="H522" s="1"/>
      <c r="I522" s="1"/>
      <c r="J522" s="1"/>
    </row>
    <row r="523" spans="1:10" ht="30" customHeight="1" x14ac:dyDescent="0.25">
      <c r="A523" s="1"/>
      <c r="B523" s="78"/>
      <c r="C523" s="78"/>
      <c r="D523" s="78"/>
      <c r="E523" s="78"/>
      <c r="F523" s="78"/>
      <c r="G523" s="1"/>
      <c r="H523" s="1"/>
      <c r="I523" s="1"/>
      <c r="J523" s="1"/>
    </row>
    <row r="524" spans="1:10" ht="30" customHeight="1" x14ac:dyDescent="0.25">
      <c r="A524" s="1"/>
      <c r="B524" s="78"/>
      <c r="C524" s="78"/>
      <c r="D524" s="78"/>
      <c r="E524" s="78"/>
      <c r="F524" s="78"/>
      <c r="G524" s="1"/>
      <c r="H524" s="1"/>
      <c r="I524" s="1"/>
      <c r="J524" s="1"/>
    </row>
    <row r="525" spans="1:10" ht="30" customHeight="1" x14ac:dyDescent="0.25">
      <c r="A525" s="1"/>
      <c r="B525" s="78"/>
      <c r="C525" s="78"/>
      <c r="D525" s="78"/>
      <c r="E525" s="78"/>
      <c r="F525" s="78"/>
      <c r="G525" s="1"/>
      <c r="H525" s="1"/>
      <c r="I525" s="1"/>
      <c r="J525" s="1"/>
    </row>
    <row r="526" spans="1:10" ht="30" customHeight="1" x14ac:dyDescent="0.25">
      <c r="A526" s="1"/>
      <c r="B526" s="78"/>
      <c r="C526" s="78"/>
      <c r="D526" s="78"/>
      <c r="E526" s="78"/>
      <c r="F526" s="78"/>
      <c r="G526" s="1"/>
      <c r="H526" s="1"/>
      <c r="I526" s="1"/>
      <c r="J526" s="1"/>
    </row>
    <row r="527" spans="1:10" ht="30" customHeight="1" x14ac:dyDescent="0.25">
      <c r="A527" s="1"/>
      <c r="B527" s="78"/>
      <c r="C527" s="78"/>
      <c r="D527" s="78"/>
      <c r="E527" s="78"/>
      <c r="F527" s="78"/>
      <c r="G527" s="1"/>
      <c r="H527" s="1"/>
      <c r="I527" s="1"/>
      <c r="J527" s="1"/>
    </row>
    <row r="528" spans="1:10" ht="30" customHeight="1" x14ac:dyDescent="0.25">
      <c r="A528" s="1"/>
      <c r="B528" s="78"/>
      <c r="C528" s="78"/>
      <c r="D528" s="78"/>
      <c r="E528" s="78"/>
      <c r="F528" s="78"/>
      <c r="G528" s="1"/>
      <c r="H528" s="1"/>
      <c r="I528" s="1"/>
      <c r="J528" s="1"/>
    </row>
    <row r="529" spans="1:10" ht="30" customHeight="1" x14ac:dyDescent="0.25">
      <c r="A529" s="1"/>
      <c r="B529" s="78"/>
      <c r="C529" s="78"/>
      <c r="D529" s="78"/>
      <c r="E529" s="78"/>
      <c r="F529" s="78"/>
      <c r="G529" s="1"/>
      <c r="H529" s="1"/>
      <c r="I529" s="1"/>
      <c r="J529" s="1"/>
    </row>
    <row r="530" spans="1:10" ht="30" customHeight="1" x14ac:dyDescent="0.25">
      <c r="A530" s="1"/>
      <c r="B530" s="78"/>
      <c r="C530" s="78"/>
      <c r="D530" s="78"/>
      <c r="E530" s="78"/>
      <c r="F530" s="78"/>
      <c r="G530" s="1"/>
      <c r="H530" s="1"/>
      <c r="I530" s="1"/>
      <c r="J530" s="1"/>
    </row>
    <row r="531" spans="1:10" ht="30" customHeight="1" x14ac:dyDescent="0.25">
      <c r="A531" s="1"/>
      <c r="B531" s="78"/>
      <c r="C531" s="78"/>
      <c r="D531" s="78"/>
      <c r="E531" s="78"/>
      <c r="F531" s="78"/>
      <c r="G531" s="1"/>
      <c r="H531" s="1"/>
      <c r="I531" s="1"/>
      <c r="J531" s="1"/>
    </row>
    <row r="532" spans="1:10" ht="30" customHeight="1" x14ac:dyDescent="0.25">
      <c r="A532" s="1"/>
      <c r="B532" s="78"/>
      <c r="C532" s="78"/>
      <c r="D532" s="78"/>
      <c r="E532" s="78"/>
      <c r="F532" s="78"/>
      <c r="G532" s="1"/>
      <c r="H532" s="1"/>
      <c r="I532" s="1"/>
      <c r="J532" s="1"/>
    </row>
    <row r="533" spans="1:10" ht="30" customHeight="1" x14ac:dyDescent="0.25">
      <c r="A533" s="1"/>
      <c r="B533" s="78"/>
      <c r="C533" s="78"/>
      <c r="D533" s="78"/>
      <c r="E533" s="78"/>
      <c r="F533" s="78"/>
      <c r="G533" s="1"/>
      <c r="H533" s="1"/>
      <c r="I533" s="1"/>
      <c r="J533" s="1"/>
    </row>
    <row r="534" spans="1:10" ht="30" customHeight="1" x14ac:dyDescent="0.25">
      <c r="A534" s="1"/>
      <c r="B534" s="78"/>
      <c r="C534" s="78"/>
      <c r="D534" s="78"/>
      <c r="E534" s="78"/>
      <c r="F534" s="78"/>
      <c r="G534" s="1"/>
      <c r="H534" s="1"/>
      <c r="I534" s="1"/>
      <c r="J534" s="1"/>
    </row>
    <row r="535" spans="1:10" ht="30" customHeight="1" x14ac:dyDescent="0.25">
      <c r="A535" s="1"/>
      <c r="B535" s="78"/>
      <c r="C535" s="78"/>
      <c r="D535" s="78"/>
      <c r="E535" s="78"/>
      <c r="F535" s="78"/>
      <c r="G535" s="1"/>
      <c r="H535" s="1"/>
      <c r="I535" s="1"/>
      <c r="J535" s="1"/>
    </row>
    <row r="536" spans="1:10" ht="30" customHeight="1" x14ac:dyDescent="0.25">
      <c r="A536" s="1"/>
      <c r="B536" s="78"/>
      <c r="C536" s="78"/>
      <c r="D536" s="78"/>
      <c r="E536" s="78"/>
      <c r="F536" s="78"/>
      <c r="G536" s="1"/>
      <c r="H536" s="1"/>
      <c r="I536" s="1"/>
      <c r="J536" s="1"/>
    </row>
    <row r="537" spans="1:10" ht="30" customHeight="1" x14ac:dyDescent="0.25">
      <c r="A537" s="1"/>
      <c r="B537" s="78"/>
      <c r="C537" s="78"/>
      <c r="D537" s="78"/>
      <c r="E537" s="78"/>
      <c r="F537" s="78"/>
      <c r="G537" s="1"/>
      <c r="H537" s="1"/>
      <c r="I537" s="1"/>
      <c r="J537" s="1"/>
    </row>
    <row r="538" spans="1:10" ht="30" customHeight="1" x14ac:dyDescent="0.25">
      <c r="A538" s="1"/>
      <c r="B538" s="78"/>
      <c r="C538" s="78"/>
      <c r="D538" s="78"/>
      <c r="E538" s="78"/>
      <c r="F538" s="78"/>
      <c r="G538" s="1"/>
      <c r="H538" s="1"/>
      <c r="I538" s="1"/>
      <c r="J538" s="1"/>
    </row>
    <row r="539" spans="1:10" ht="30" customHeight="1" x14ac:dyDescent="0.25">
      <c r="A539" s="1"/>
      <c r="B539" s="78"/>
      <c r="C539" s="78"/>
      <c r="D539" s="78"/>
      <c r="E539" s="78"/>
      <c r="F539" s="78"/>
      <c r="G539" s="1"/>
      <c r="H539" s="1"/>
      <c r="I539" s="1"/>
      <c r="J539" s="1"/>
    </row>
    <row r="540" spans="1:10" ht="30" customHeight="1" x14ac:dyDescent="0.25">
      <c r="A540" s="1"/>
      <c r="B540" s="78"/>
      <c r="C540" s="78"/>
      <c r="D540" s="78"/>
      <c r="E540" s="78"/>
      <c r="F540" s="78"/>
      <c r="G540" s="1"/>
      <c r="H540" s="1"/>
      <c r="I540" s="1"/>
      <c r="J540" s="1"/>
    </row>
    <row r="541" spans="1:10" ht="30" customHeight="1" x14ac:dyDescent="0.25">
      <c r="A541" s="1"/>
      <c r="B541" s="78"/>
      <c r="C541" s="78"/>
      <c r="D541" s="78"/>
      <c r="E541" s="78"/>
      <c r="F541" s="78"/>
      <c r="G541" s="1"/>
      <c r="H541" s="1"/>
      <c r="I541" s="1"/>
      <c r="J541" s="1"/>
    </row>
    <row r="542" spans="1:10" ht="30" customHeight="1" x14ac:dyDescent="0.25">
      <c r="A542" s="1"/>
      <c r="B542" s="78"/>
      <c r="C542" s="78"/>
      <c r="D542" s="78"/>
      <c r="E542" s="78"/>
      <c r="F542" s="78"/>
      <c r="G542" s="1"/>
      <c r="H542" s="1"/>
      <c r="I542" s="1"/>
      <c r="J542" s="1"/>
    </row>
    <row r="543" spans="1:10" ht="30" customHeight="1" x14ac:dyDescent="0.25">
      <c r="A543" s="1"/>
      <c r="B543" s="78"/>
      <c r="C543" s="78"/>
      <c r="D543" s="78"/>
      <c r="E543" s="78"/>
      <c r="F543" s="78"/>
      <c r="G543" s="1"/>
      <c r="H543" s="1"/>
      <c r="I543" s="1"/>
      <c r="J543" s="1"/>
    </row>
    <row r="544" spans="1:10" ht="30" customHeight="1" x14ac:dyDescent="0.25">
      <c r="A544" s="1"/>
      <c r="B544" s="78"/>
      <c r="C544" s="78"/>
      <c r="D544" s="78"/>
      <c r="E544" s="78"/>
      <c r="F544" s="78"/>
      <c r="G544" s="1"/>
      <c r="H544" s="1"/>
      <c r="I544" s="1"/>
      <c r="J544" s="1"/>
    </row>
    <row r="545" spans="1:10" ht="30" customHeight="1" x14ac:dyDescent="0.25">
      <c r="A545" s="1"/>
      <c r="B545" s="78"/>
      <c r="C545" s="78"/>
      <c r="D545" s="78"/>
      <c r="E545" s="78"/>
      <c r="F545" s="78"/>
      <c r="G545" s="1"/>
      <c r="H545" s="1"/>
      <c r="I545" s="1"/>
      <c r="J545" s="1"/>
    </row>
    <row r="546" spans="1:10" ht="30" customHeight="1" x14ac:dyDescent="0.25">
      <c r="A546" s="1"/>
      <c r="B546" s="78"/>
      <c r="C546" s="78"/>
      <c r="D546" s="78"/>
      <c r="E546" s="78"/>
      <c r="F546" s="78"/>
      <c r="G546" s="1"/>
      <c r="H546" s="1"/>
      <c r="I546" s="1"/>
      <c r="J546" s="1"/>
    </row>
    <row r="547" spans="1:10" ht="30" customHeight="1" x14ac:dyDescent="0.25">
      <c r="A547" s="1"/>
      <c r="B547" s="78"/>
      <c r="C547" s="78"/>
      <c r="D547" s="78"/>
      <c r="E547" s="78"/>
      <c r="F547" s="78"/>
      <c r="G547" s="1"/>
      <c r="H547" s="1"/>
      <c r="I547" s="1"/>
      <c r="J547" s="1"/>
    </row>
    <row r="548" spans="1:10" ht="30" customHeight="1" x14ac:dyDescent="0.25">
      <c r="A548" s="1"/>
      <c r="B548" s="78"/>
      <c r="C548" s="78"/>
      <c r="D548" s="78"/>
      <c r="E548" s="78"/>
      <c r="F548" s="78"/>
      <c r="G548" s="1"/>
      <c r="H548" s="1"/>
      <c r="I548" s="1"/>
      <c r="J548" s="1"/>
    </row>
    <row r="549" spans="1:10" ht="30" customHeight="1" x14ac:dyDescent="0.25">
      <c r="A549" s="1"/>
      <c r="B549" s="78"/>
      <c r="C549" s="78"/>
      <c r="D549" s="78"/>
      <c r="E549" s="78"/>
      <c r="F549" s="78"/>
      <c r="G549" s="1"/>
      <c r="H549" s="1"/>
      <c r="I549" s="1"/>
      <c r="J549" s="1"/>
    </row>
    <row r="550" spans="1:10" ht="30" customHeight="1" x14ac:dyDescent="0.25">
      <c r="A550" s="1"/>
      <c r="B550" s="78"/>
      <c r="C550" s="78"/>
      <c r="D550" s="78"/>
      <c r="E550" s="78"/>
      <c r="F550" s="78"/>
      <c r="G550" s="1"/>
      <c r="H550" s="1"/>
      <c r="I550" s="1"/>
      <c r="J550" s="1"/>
    </row>
    <row r="551" spans="1:10" ht="30" customHeight="1" x14ac:dyDescent="0.25">
      <c r="A551" s="1"/>
      <c r="B551" s="78"/>
      <c r="C551" s="78"/>
      <c r="D551" s="78"/>
      <c r="E551" s="78"/>
      <c r="F551" s="78"/>
      <c r="G551" s="1"/>
      <c r="H551" s="1"/>
      <c r="I551" s="1"/>
      <c r="J551" s="1"/>
    </row>
    <row r="552" spans="1:10" ht="30" customHeight="1" x14ac:dyDescent="0.25">
      <c r="A552" s="1"/>
      <c r="B552" s="78"/>
      <c r="C552" s="78"/>
      <c r="D552" s="78"/>
      <c r="E552" s="78"/>
      <c r="F552" s="78"/>
      <c r="G552" s="1"/>
      <c r="H552" s="1"/>
      <c r="I552" s="1"/>
      <c r="J552" s="1"/>
    </row>
    <row r="553" spans="1:10" ht="30" customHeight="1" x14ac:dyDescent="0.25">
      <c r="A553" s="1"/>
      <c r="B553" s="78"/>
      <c r="C553" s="78"/>
      <c r="D553" s="78"/>
      <c r="E553" s="78"/>
      <c r="F553" s="78"/>
      <c r="G553" s="1"/>
      <c r="H553" s="1"/>
      <c r="I553" s="1"/>
      <c r="J553" s="1"/>
    </row>
    <row r="554" spans="1:10" ht="30" customHeight="1" x14ac:dyDescent="0.25">
      <c r="A554" s="1"/>
      <c r="B554" s="78"/>
      <c r="C554" s="78"/>
      <c r="D554" s="78"/>
      <c r="E554" s="78"/>
      <c r="F554" s="78"/>
      <c r="G554" s="1"/>
      <c r="H554" s="1"/>
      <c r="I554" s="1"/>
      <c r="J554" s="1"/>
    </row>
    <row r="555" spans="1:10" ht="30" customHeight="1" x14ac:dyDescent="0.25">
      <c r="A555" s="1"/>
      <c r="B555" s="78"/>
      <c r="C555" s="78"/>
      <c r="D555" s="78"/>
      <c r="E555" s="78"/>
      <c r="F555" s="78"/>
      <c r="G555" s="1"/>
      <c r="H555" s="1"/>
      <c r="I555" s="1"/>
      <c r="J555" s="1"/>
    </row>
    <row r="556" spans="1:10" ht="30" customHeight="1" x14ac:dyDescent="0.25">
      <c r="A556" s="1"/>
      <c r="B556" s="78"/>
      <c r="C556" s="78"/>
      <c r="D556" s="78"/>
      <c r="E556" s="78"/>
      <c r="F556" s="78"/>
      <c r="G556" s="1"/>
      <c r="H556" s="1"/>
      <c r="I556" s="1"/>
      <c r="J556" s="1"/>
    </row>
    <row r="557" spans="1:10" ht="30" customHeight="1" x14ac:dyDescent="0.25">
      <c r="A557" s="1"/>
      <c r="B557" s="78"/>
      <c r="C557" s="78"/>
      <c r="D557" s="78"/>
      <c r="E557" s="78"/>
      <c r="F557" s="78"/>
      <c r="G557" s="1"/>
      <c r="H557" s="1"/>
      <c r="I557" s="1"/>
      <c r="J557" s="1"/>
    </row>
    <row r="558" spans="1:10" ht="30" customHeight="1" x14ac:dyDescent="0.25">
      <c r="A558" s="1"/>
      <c r="B558" s="78"/>
      <c r="C558" s="78"/>
      <c r="D558" s="78"/>
      <c r="E558" s="78"/>
      <c r="F558" s="78"/>
      <c r="G558" s="1"/>
      <c r="H558" s="1"/>
      <c r="I558" s="1"/>
      <c r="J558" s="1"/>
    </row>
    <row r="559" spans="1:10" ht="30" customHeight="1" x14ac:dyDescent="0.25">
      <c r="A559" s="1"/>
      <c r="B559" s="78"/>
      <c r="C559" s="78"/>
      <c r="D559" s="78"/>
      <c r="E559" s="78"/>
      <c r="F559" s="78"/>
      <c r="G559" s="1"/>
      <c r="H559" s="1"/>
      <c r="I559" s="1"/>
      <c r="J559" s="1"/>
    </row>
    <row r="560" spans="1:10" ht="30" customHeight="1" x14ac:dyDescent="0.25">
      <c r="A560" s="1"/>
      <c r="B560" s="78"/>
      <c r="C560" s="78"/>
      <c r="D560" s="78"/>
      <c r="E560" s="78"/>
      <c r="F560" s="78"/>
      <c r="G560" s="1"/>
      <c r="H560" s="1"/>
      <c r="I560" s="1"/>
      <c r="J560" s="1"/>
    </row>
    <row r="561" spans="1:10" ht="30" customHeight="1" x14ac:dyDescent="0.25">
      <c r="A561" s="1"/>
      <c r="B561" s="78"/>
      <c r="C561" s="78"/>
      <c r="D561" s="78"/>
      <c r="E561" s="78"/>
      <c r="F561" s="78"/>
      <c r="G561" s="1"/>
      <c r="H561" s="1"/>
      <c r="I561" s="1"/>
      <c r="J561" s="1"/>
    </row>
    <row r="562" spans="1:10" ht="30" customHeight="1" x14ac:dyDescent="0.25">
      <c r="A562" s="1"/>
      <c r="B562" s="78"/>
      <c r="C562" s="78"/>
      <c r="D562" s="78"/>
      <c r="E562" s="78"/>
      <c r="F562" s="78"/>
      <c r="G562" s="1"/>
      <c r="H562" s="1"/>
      <c r="I562" s="1"/>
      <c r="J562" s="1"/>
    </row>
    <row r="563" spans="1:10" ht="30" customHeight="1" x14ac:dyDescent="0.25">
      <c r="A563" s="1"/>
      <c r="B563" s="78"/>
      <c r="C563" s="78"/>
      <c r="D563" s="78"/>
      <c r="E563" s="78"/>
      <c r="F563" s="78"/>
      <c r="G563" s="1"/>
      <c r="H563" s="1"/>
      <c r="I563" s="1"/>
      <c r="J563" s="1"/>
    </row>
    <row r="564" spans="1:10" ht="30" customHeight="1" x14ac:dyDescent="0.25">
      <c r="A564" s="1"/>
      <c r="B564" s="78"/>
      <c r="C564" s="78"/>
      <c r="D564" s="78"/>
      <c r="E564" s="78"/>
      <c r="F564" s="78"/>
      <c r="G564" s="1"/>
      <c r="H564" s="1"/>
      <c r="I564" s="1"/>
      <c r="J564" s="1"/>
    </row>
    <row r="565" spans="1:10" ht="30" customHeight="1" x14ac:dyDescent="0.25">
      <c r="A565" s="1"/>
      <c r="B565" s="78"/>
      <c r="C565" s="78"/>
      <c r="D565" s="78"/>
      <c r="E565" s="78"/>
      <c r="F565" s="78"/>
      <c r="G565" s="1"/>
      <c r="H565" s="1"/>
      <c r="I565" s="1"/>
      <c r="J565" s="1"/>
    </row>
    <row r="566" spans="1:10" ht="30" customHeight="1" x14ac:dyDescent="0.25">
      <c r="A566" s="1"/>
      <c r="B566" s="78"/>
      <c r="C566" s="78"/>
      <c r="D566" s="78"/>
      <c r="E566" s="78"/>
      <c r="F566" s="78"/>
      <c r="G566" s="1"/>
      <c r="H566" s="1"/>
      <c r="I566" s="1"/>
      <c r="J566" s="1"/>
    </row>
    <row r="567" spans="1:10" ht="30" customHeight="1" x14ac:dyDescent="0.25">
      <c r="A567" s="1"/>
      <c r="B567" s="78"/>
      <c r="C567" s="78"/>
      <c r="D567" s="78"/>
      <c r="E567" s="78"/>
      <c r="F567" s="78"/>
      <c r="G567" s="1"/>
      <c r="H567" s="1"/>
      <c r="I567" s="1"/>
      <c r="J567" s="1"/>
    </row>
    <row r="568" spans="1:10" ht="30" customHeight="1" x14ac:dyDescent="0.25">
      <c r="A568" s="1"/>
      <c r="B568" s="78"/>
      <c r="C568" s="78"/>
      <c r="D568" s="78"/>
      <c r="E568" s="78"/>
      <c r="F568" s="78"/>
      <c r="G568" s="1"/>
      <c r="H568" s="1"/>
      <c r="I568" s="1"/>
      <c r="J568" s="1"/>
    </row>
    <row r="569" spans="1:10" ht="30" customHeight="1" x14ac:dyDescent="0.25">
      <c r="A569" s="1"/>
      <c r="B569" s="78"/>
      <c r="C569" s="78"/>
      <c r="D569" s="78"/>
      <c r="E569" s="78"/>
      <c r="F569" s="78"/>
      <c r="G569" s="1"/>
      <c r="H569" s="1"/>
      <c r="I569" s="1"/>
      <c r="J569" s="1"/>
    </row>
    <row r="570" spans="1:10" ht="30" customHeight="1" x14ac:dyDescent="0.25">
      <c r="A570" s="1"/>
      <c r="B570" s="78"/>
      <c r="C570" s="78"/>
      <c r="D570" s="78"/>
      <c r="E570" s="78"/>
      <c r="F570" s="78"/>
      <c r="G570" s="1"/>
      <c r="H570" s="1"/>
      <c r="I570" s="1"/>
      <c r="J570" s="1"/>
    </row>
    <row r="571" spans="1:10" ht="30" customHeight="1" x14ac:dyDescent="0.25">
      <c r="A571" s="1"/>
      <c r="B571" s="78"/>
      <c r="C571" s="78"/>
      <c r="D571" s="78"/>
      <c r="E571" s="78"/>
      <c r="F571" s="78"/>
      <c r="G571" s="1"/>
      <c r="H571" s="1"/>
      <c r="I571" s="1"/>
      <c r="J571" s="1"/>
    </row>
    <row r="572" spans="1:10" ht="30" customHeight="1" x14ac:dyDescent="0.25">
      <c r="A572" s="1"/>
      <c r="B572" s="78"/>
      <c r="C572" s="78"/>
      <c r="D572" s="78"/>
      <c r="E572" s="78"/>
      <c r="F572" s="78"/>
      <c r="G572" s="1"/>
      <c r="H572" s="1"/>
      <c r="I572" s="1"/>
      <c r="J572" s="1"/>
    </row>
    <row r="573" spans="1:10" ht="30" customHeight="1" x14ac:dyDescent="0.25">
      <c r="A573" s="1"/>
      <c r="B573" s="78"/>
      <c r="C573" s="78"/>
      <c r="D573" s="78"/>
      <c r="E573" s="78"/>
      <c r="F573" s="78"/>
      <c r="G573" s="1"/>
      <c r="H573" s="1"/>
      <c r="I573" s="1"/>
      <c r="J573" s="1"/>
    </row>
    <row r="574" spans="1:10" ht="30" customHeight="1" x14ac:dyDescent="0.25">
      <c r="A574" s="1"/>
      <c r="B574" s="78"/>
      <c r="C574" s="78"/>
      <c r="D574" s="78"/>
      <c r="E574" s="78"/>
      <c r="F574" s="78"/>
      <c r="G574" s="1"/>
      <c r="H574" s="1"/>
      <c r="I574" s="1"/>
      <c r="J574" s="1"/>
    </row>
    <row r="575" spans="1:10" ht="30" customHeight="1" x14ac:dyDescent="0.25">
      <c r="A575" s="1"/>
      <c r="B575" s="78"/>
      <c r="C575" s="78"/>
      <c r="D575" s="78"/>
      <c r="E575" s="78"/>
      <c r="F575" s="78"/>
      <c r="G575" s="1"/>
      <c r="H575" s="1"/>
      <c r="I575" s="1"/>
      <c r="J575" s="1"/>
    </row>
    <row r="576" spans="1:10" ht="30" customHeight="1" x14ac:dyDescent="0.25">
      <c r="A576" s="1"/>
      <c r="B576" s="78"/>
      <c r="C576" s="78"/>
      <c r="D576" s="78"/>
      <c r="E576" s="78"/>
      <c r="F576" s="78"/>
      <c r="G576" s="1"/>
      <c r="H576" s="1"/>
      <c r="I576" s="1"/>
      <c r="J576" s="1"/>
    </row>
    <row r="577" spans="1:10" ht="30" customHeight="1" x14ac:dyDescent="0.25">
      <c r="A577" s="1"/>
      <c r="B577" s="78"/>
      <c r="C577" s="78"/>
      <c r="D577" s="78"/>
      <c r="E577" s="78"/>
      <c r="F577" s="78"/>
      <c r="G577" s="1"/>
      <c r="H577" s="1"/>
      <c r="I577" s="1"/>
      <c r="J577" s="1"/>
    </row>
    <row r="578" spans="1:10" ht="30" customHeight="1" x14ac:dyDescent="0.25">
      <c r="A578" s="1"/>
      <c r="B578" s="78"/>
      <c r="C578" s="78"/>
      <c r="D578" s="78"/>
      <c r="E578" s="78"/>
      <c r="F578" s="78"/>
      <c r="G578" s="1"/>
      <c r="H578" s="1"/>
      <c r="I578" s="1"/>
      <c r="J578" s="1"/>
    </row>
    <row r="579" spans="1:10" ht="30" customHeight="1" x14ac:dyDescent="0.25">
      <c r="A579" s="1"/>
      <c r="B579" s="78"/>
      <c r="C579" s="78"/>
      <c r="D579" s="78"/>
      <c r="E579" s="78"/>
      <c r="F579" s="78"/>
      <c r="G579" s="1"/>
      <c r="H579" s="1"/>
      <c r="I579" s="1"/>
      <c r="J579" s="1"/>
    </row>
    <row r="580" spans="1:10" ht="30" customHeight="1" x14ac:dyDescent="0.25">
      <c r="A580" s="1"/>
      <c r="B580" s="78"/>
      <c r="C580" s="78"/>
      <c r="D580" s="78"/>
      <c r="E580" s="78"/>
      <c r="F580" s="78"/>
      <c r="G580" s="1"/>
      <c r="H580" s="1"/>
      <c r="I580" s="1"/>
      <c r="J580" s="1"/>
    </row>
    <row r="581" spans="1:10" ht="30" customHeight="1" x14ac:dyDescent="0.25">
      <c r="A581" s="1"/>
      <c r="B581" s="78"/>
      <c r="C581" s="78"/>
      <c r="D581" s="78"/>
      <c r="E581" s="78"/>
      <c r="F581" s="78"/>
      <c r="G581" s="1"/>
      <c r="H581" s="1"/>
      <c r="I581" s="1"/>
      <c r="J581" s="1"/>
    </row>
    <row r="582" spans="1:10" ht="30" customHeight="1" x14ac:dyDescent="0.25">
      <c r="A582" s="1"/>
      <c r="B582" s="78"/>
      <c r="C582" s="78"/>
      <c r="D582" s="78"/>
      <c r="E582" s="78"/>
      <c r="F582" s="78"/>
      <c r="G582" s="1"/>
      <c r="H582" s="1"/>
      <c r="I582" s="1"/>
      <c r="J582" s="1"/>
    </row>
    <row r="583" spans="1:10" ht="30" customHeight="1" x14ac:dyDescent="0.25">
      <c r="A583" s="1"/>
      <c r="B583" s="78"/>
      <c r="C583" s="78"/>
      <c r="D583" s="78"/>
      <c r="E583" s="78"/>
      <c r="F583" s="78"/>
      <c r="G583" s="1"/>
      <c r="H583" s="1"/>
      <c r="I583" s="1"/>
      <c r="J583" s="1"/>
    </row>
    <row r="584" spans="1:10" ht="30" customHeight="1" x14ac:dyDescent="0.25">
      <c r="A584" s="1"/>
      <c r="B584" s="78"/>
      <c r="C584" s="78"/>
      <c r="D584" s="78"/>
      <c r="E584" s="78"/>
      <c r="F584" s="78"/>
      <c r="G584" s="1"/>
      <c r="H584" s="1"/>
      <c r="I584" s="1"/>
      <c r="J584" s="1"/>
    </row>
    <row r="585" spans="1:10" ht="30" customHeight="1" x14ac:dyDescent="0.25">
      <c r="A585" s="1"/>
      <c r="B585" s="78"/>
      <c r="C585" s="78"/>
      <c r="D585" s="78"/>
      <c r="E585" s="78"/>
      <c r="F585" s="78"/>
      <c r="G585" s="1"/>
      <c r="H585" s="1"/>
      <c r="I585" s="1"/>
      <c r="J585" s="1"/>
    </row>
    <row r="586" spans="1:10" ht="30" customHeight="1" x14ac:dyDescent="0.25">
      <c r="A586" s="1"/>
      <c r="B586" s="78"/>
      <c r="C586" s="78"/>
      <c r="D586" s="78"/>
      <c r="E586" s="78"/>
      <c r="F586" s="78"/>
      <c r="G586" s="1"/>
      <c r="H586" s="1"/>
      <c r="I586" s="1"/>
      <c r="J586" s="1"/>
    </row>
    <row r="587" spans="1:10" ht="30" customHeight="1" x14ac:dyDescent="0.25">
      <c r="A587" s="1"/>
      <c r="B587" s="78"/>
      <c r="C587" s="78"/>
      <c r="D587" s="78"/>
      <c r="E587" s="78"/>
      <c r="F587" s="78"/>
      <c r="G587" s="1"/>
      <c r="H587" s="1"/>
      <c r="I587" s="1"/>
      <c r="J587" s="1"/>
    </row>
    <row r="588" spans="1:10" ht="30" customHeight="1" x14ac:dyDescent="0.25">
      <c r="A588" s="1"/>
      <c r="B588" s="78"/>
      <c r="C588" s="78"/>
      <c r="D588" s="78"/>
      <c r="E588" s="78"/>
      <c r="F588" s="78"/>
      <c r="G588" s="1"/>
      <c r="H588" s="1"/>
      <c r="I588" s="1"/>
      <c r="J588" s="1"/>
    </row>
    <row r="589" spans="1:10" ht="30" customHeight="1" x14ac:dyDescent="0.25">
      <c r="A589" s="1"/>
      <c r="B589" s="78"/>
      <c r="C589" s="78"/>
      <c r="D589" s="78"/>
      <c r="E589" s="78"/>
      <c r="F589" s="78"/>
      <c r="G589" s="1"/>
      <c r="H589" s="1"/>
      <c r="I589" s="1"/>
      <c r="J589" s="1"/>
    </row>
    <row r="590" spans="1:10" ht="30" customHeight="1" x14ac:dyDescent="0.25">
      <c r="A590" s="1"/>
      <c r="B590" s="78"/>
      <c r="C590" s="78"/>
      <c r="D590" s="78"/>
      <c r="E590" s="78"/>
      <c r="F590" s="78"/>
      <c r="G590" s="1"/>
      <c r="H590" s="1"/>
      <c r="I590" s="1"/>
      <c r="J590" s="1"/>
    </row>
    <row r="591" spans="1:10" ht="30" customHeight="1" x14ac:dyDescent="0.25">
      <c r="A591" s="1"/>
      <c r="B591" s="78"/>
      <c r="C591" s="78"/>
      <c r="D591" s="78"/>
      <c r="E591" s="78"/>
      <c r="F591" s="78"/>
      <c r="G591" s="1"/>
      <c r="H591" s="1"/>
      <c r="I591" s="1"/>
      <c r="J591" s="1"/>
    </row>
    <row r="592" spans="1:10" ht="30" customHeight="1" x14ac:dyDescent="0.25">
      <c r="A592" s="1"/>
      <c r="B592" s="78"/>
      <c r="C592" s="78"/>
      <c r="D592" s="78"/>
      <c r="E592" s="78"/>
      <c r="F592" s="78"/>
      <c r="G592" s="1"/>
      <c r="H592" s="1"/>
      <c r="I592" s="1"/>
      <c r="J592" s="1"/>
    </row>
    <row r="593" spans="1:10" ht="30" customHeight="1" x14ac:dyDescent="0.25">
      <c r="A593" s="1"/>
      <c r="B593" s="78"/>
      <c r="C593" s="78"/>
      <c r="D593" s="78"/>
      <c r="E593" s="78"/>
      <c r="F593" s="78"/>
      <c r="G593" s="1"/>
      <c r="H593" s="1"/>
      <c r="I593" s="1"/>
      <c r="J593" s="1"/>
    </row>
    <row r="594" spans="1:10" ht="30" customHeight="1" x14ac:dyDescent="0.25">
      <c r="A594" s="1"/>
      <c r="B594" s="78"/>
      <c r="C594" s="78"/>
      <c r="D594" s="78"/>
      <c r="E594" s="78"/>
      <c r="F594" s="78"/>
      <c r="G594" s="1"/>
      <c r="H594" s="1"/>
      <c r="I594" s="1"/>
      <c r="J594" s="1"/>
    </row>
    <row r="595" spans="1:10" ht="30" customHeight="1" x14ac:dyDescent="0.25">
      <c r="A595" s="1"/>
      <c r="B595" s="78"/>
      <c r="C595" s="78"/>
      <c r="D595" s="78"/>
      <c r="E595" s="78"/>
      <c r="F595" s="78"/>
      <c r="G595" s="1"/>
      <c r="H595" s="1"/>
      <c r="I595" s="1"/>
      <c r="J595" s="1"/>
    </row>
    <row r="596" spans="1:10" ht="30" customHeight="1" x14ac:dyDescent="0.25">
      <c r="A596" s="1"/>
      <c r="B596" s="78"/>
      <c r="C596" s="78"/>
      <c r="D596" s="78"/>
      <c r="E596" s="78"/>
      <c r="F596" s="78"/>
      <c r="G596" s="1"/>
      <c r="H596" s="1"/>
      <c r="I596" s="1"/>
      <c r="J596" s="1"/>
    </row>
    <row r="597" spans="1:10" ht="30" customHeight="1" x14ac:dyDescent="0.25">
      <c r="A597" s="1"/>
      <c r="B597" s="78"/>
      <c r="C597" s="78"/>
      <c r="D597" s="78"/>
      <c r="E597" s="78"/>
      <c r="F597" s="78"/>
      <c r="G597" s="1"/>
      <c r="H597" s="1"/>
      <c r="I597" s="1"/>
      <c r="J597" s="1"/>
    </row>
    <row r="598" spans="1:10" ht="30" customHeight="1" x14ac:dyDescent="0.25">
      <c r="A598" s="1"/>
      <c r="B598" s="78"/>
      <c r="C598" s="78"/>
      <c r="D598" s="78"/>
      <c r="E598" s="78"/>
      <c r="F598" s="78"/>
      <c r="G598" s="1"/>
      <c r="H598" s="1"/>
      <c r="I598" s="1"/>
      <c r="J598" s="1"/>
    </row>
    <row r="599" spans="1:10" ht="30" customHeight="1" x14ac:dyDescent="0.25">
      <c r="A599" s="1"/>
      <c r="B599" s="78"/>
      <c r="C599" s="78"/>
      <c r="D599" s="78"/>
      <c r="E599" s="78"/>
      <c r="F599" s="78"/>
      <c r="G599" s="1"/>
      <c r="H599" s="1"/>
      <c r="I599" s="1"/>
      <c r="J599" s="1"/>
    </row>
    <row r="600" spans="1:10" ht="30" customHeight="1" x14ac:dyDescent="0.25">
      <c r="A600" s="1"/>
      <c r="B600" s="78"/>
      <c r="C600" s="78"/>
      <c r="D600" s="78"/>
      <c r="E600" s="78"/>
      <c r="F600" s="78"/>
      <c r="G600" s="1"/>
      <c r="H600" s="1"/>
      <c r="I600" s="1"/>
      <c r="J600" s="1"/>
    </row>
    <row r="601" spans="1:10" ht="30" customHeight="1" x14ac:dyDescent="0.25">
      <c r="A601" s="1"/>
      <c r="B601" s="78"/>
      <c r="C601" s="78"/>
      <c r="D601" s="78"/>
      <c r="E601" s="78"/>
      <c r="F601" s="78"/>
      <c r="G601" s="1"/>
      <c r="H601" s="1"/>
      <c r="I601" s="1"/>
      <c r="J601" s="1"/>
    </row>
    <row r="602" spans="1:10" ht="30" customHeight="1" x14ac:dyDescent="0.25">
      <c r="A602" s="1"/>
      <c r="B602" s="78"/>
      <c r="C602" s="78"/>
      <c r="D602" s="78"/>
      <c r="E602" s="78"/>
      <c r="F602" s="78"/>
      <c r="G602" s="1"/>
      <c r="H602" s="1"/>
      <c r="I602" s="1"/>
      <c r="J602" s="1"/>
    </row>
    <row r="603" spans="1:10" ht="30" customHeight="1" x14ac:dyDescent="0.25">
      <c r="A603" s="1"/>
      <c r="B603" s="78"/>
      <c r="C603" s="78"/>
      <c r="D603" s="78"/>
      <c r="E603" s="78"/>
      <c r="F603" s="78"/>
      <c r="G603" s="1"/>
      <c r="H603" s="1"/>
      <c r="I603" s="1"/>
      <c r="J603" s="1"/>
    </row>
    <row r="604" spans="1:10" ht="30" customHeight="1" x14ac:dyDescent="0.25">
      <c r="A604" s="1"/>
      <c r="B604" s="78"/>
      <c r="C604" s="78"/>
      <c r="D604" s="78"/>
      <c r="E604" s="78"/>
      <c r="F604" s="78"/>
      <c r="G604" s="1"/>
      <c r="H604" s="1"/>
      <c r="I604" s="1"/>
      <c r="J604" s="1"/>
    </row>
    <row r="605" spans="1:10" ht="30" customHeight="1" x14ac:dyDescent="0.25">
      <c r="A605" s="1"/>
      <c r="B605" s="78"/>
      <c r="C605" s="78"/>
      <c r="D605" s="78"/>
      <c r="E605" s="78"/>
      <c r="F605" s="78"/>
      <c r="G605" s="1"/>
      <c r="H605" s="1"/>
      <c r="I605" s="1"/>
      <c r="J605" s="1"/>
    </row>
    <row r="606" spans="1:10" ht="30" customHeight="1" x14ac:dyDescent="0.25">
      <c r="A606" s="1"/>
      <c r="B606" s="78"/>
      <c r="C606" s="78"/>
      <c r="D606" s="78"/>
      <c r="E606" s="78"/>
      <c r="F606" s="78"/>
      <c r="G606" s="1"/>
      <c r="H606" s="1"/>
      <c r="I606" s="1"/>
      <c r="J606" s="1"/>
    </row>
    <row r="607" spans="1:10" ht="30" customHeight="1" x14ac:dyDescent="0.25">
      <c r="A607" s="1"/>
      <c r="B607" s="78"/>
      <c r="C607" s="78"/>
      <c r="D607" s="78"/>
      <c r="E607" s="78"/>
      <c r="F607" s="78"/>
      <c r="G607" s="1"/>
      <c r="H607" s="1"/>
      <c r="I607" s="1"/>
      <c r="J607" s="1"/>
    </row>
    <row r="608" spans="1:10" ht="30" customHeight="1" x14ac:dyDescent="0.25">
      <c r="A608" s="1"/>
      <c r="B608" s="78"/>
      <c r="C608" s="78"/>
      <c r="D608" s="78"/>
      <c r="E608" s="78"/>
      <c r="F608" s="78"/>
      <c r="G608" s="1"/>
      <c r="H608" s="1"/>
      <c r="I608" s="1"/>
      <c r="J608" s="1"/>
    </row>
    <row r="609" spans="1:10" ht="30" customHeight="1" x14ac:dyDescent="0.25">
      <c r="A609" s="1"/>
      <c r="B609" s="78"/>
      <c r="C609" s="78"/>
      <c r="D609" s="78"/>
      <c r="E609" s="78"/>
      <c r="F609" s="78"/>
      <c r="G609" s="1"/>
      <c r="H609" s="1"/>
      <c r="I609" s="1"/>
      <c r="J609" s="1"/>
    </row>
    <row r="610" spans="1:10" ht="30" customHeight="1" x14ac:dyDescent="0.25">
      <c r="A610" s="1"/>
      <c r="B610" s="78"/>
      <c r="C610" s="78"/>
      <c r="D610" s="78"/>
      <c r="E610" s="78"/>
      <c r="F610" s="78"/>
      <c r="G610" s="1"/>
      <c r="H610" s="1"/>
      <c r="I610" s="1"/>
      <c r="J610" s="1"/>
    </row>
    <row r="611" spans="1:10" ht="30" customHeight="1" x14ac:dyDescent="0.25">
      <c r="A611" s="1"/>
      <c r="B611" s="78"/>
      <c r="C611" s="78"/>
      <c r="D611" s="78"/>
      <c r="E611" s="78"/>
      <c r="F611" s="78"/>
      <c r="G611" s="1"/>
      <c r="H611" s="1"/>
      <c r="I611" s="1"/>
      <c r="J611" s="1"/>
    </row>
    <row r="612" spans="1:10" ht="30" customHeight="1" x14ac:dyDescent="0.25">
      <c r="A612" s="1"/>
      <c r="B612" s="78"/>
      <c r="C612" s="78"/>
      <c r="D612" s="78"/>
      <c r="E612" s="78"/>
      <c r="F612" s="78"/>
      <c r="G612" s="1"/>
      <c r="H612" s="1"/>
      <c r="I612" s="1"/>
      <c r="J612" s="1"/>
    </row>
    <row r="613" spans="1:10" ht="30" customHeight="1" x14ac:dyDescent="0.25">
      <c r="A613" s="1"/>
      <c r="B613" s="78"/>
      <c r="C613" s="78"/>
      <c r="D613" s="78"/>
      <c r="E613" s="78"/>
      <c r="F613" s="78"/>
      <c r="G613" s="1"/>
      <c r="H613" s="1"/>
      <c r="I613" s="1"/>
      <c r="J613" s="1"/>
    </row>
    <row r="614" spans="1:10" ht="30" customHeight="1" x14ac:dyDescent="0.25">
      <c r="A614" s="1"/>
      <c r="B614" s="78"/>
      <c r="C614" s="78"/>
      <c r="D614" s="78"/>
      <c r="E614" s="78"/>
      <c r="F614" s="78"/>
      <c r="G614" s="1"/>
      <c r="H614" s="1"/>
      <c r="I614" s="1"/>
      <c r="J614" s="1"/>
    </row>
    <row r="615" spans="1:10" ht="30" customHeight="1" x14ac:dyDescent="0.25">
      <c r="A615" s="1"/>
      <c r="B615" s="78"/>
      <c r="C615" s="78"/>
      <c r="D615" s="78"/>
      <c r="E615" s="78"/>
      <c r="F615" s="78"/>
      <c r="G615" s="1"/>
      <c r="H615" s="1"/>
      <c r="I615" s="1"/>
      <c r="J615" s="1"/>
    </row>
    <row r="616" spans="1:10" ht="30" customHeight="1" x14ac:dyDescent="0.25">
      <c r="A616" s="1"/>
      <c r="B616" s="78"/>
      <c r="C616" s="78"/>
      <c r="D616" s="78"/>
      <c r="E616" s="78"/>
      <c r="F616" s="78"/>
      <c r="G616" s="1"/>
      <c r="H616" s="1"/>
      <c r="I616" s="1"/>
      <c r="J616" s="1"/>
    </row>
    <row r="617" spans="1:10" ht="30" customHeight="1" x14ac:dyDescent="0.25">
      <c r="A617" s="1"/>
      <c r="B617" s="78"/>
      <c r="C617" s="78"/>
      <c r="D617" s="78"/>
      <c r="E617" s="78"/>
      <c r="F617" s="78"/>
      <c r="G617" s="1"/>
      <c r="H617" s="1"/>
      <c r="I617" s="1"/>
      <c r="J617" s="1"/>
    </row>
    <row r="618" spans="1:10" ht="30" customHeight="1" x14ac:dyDescent="0.25">
      <c r="A618" s="1"/>
      <c r="B618" s="78"/>
      <c r="C618" s="78"/>
      <c r="D618" s="78"/>
      <c r="E618" s="78"/>
      <c r="F618" s="78"/>
      <c r="G618" s="1"/>
      <c r="H618" s="1"/>
      <c r="I618" s="1"/>
      <c r="J618" s="1"/>
    </row>
    <row r="619" spans="1:10" ht="30" customHeight="1" x14ac:dyDescent="0.25">
      <c r="A619" s="1"/>
      <c r="B619" s="78"/>
      <c r="C619" s="78"/>
      <c r="D619" s="78"/>
      <c r="E619" s="78"/>
      <c r="F619" s="78"/>
      <c r="G619" s="1"/>
      <c r="H619" s="1"/>
      <c r="I619" s="1"/>
      <c r="J619" s="1"/>
    </row>
    <row r="620" spans="1:10" ht="30" customHeight="1" x14ac:dyDescent="0.25">
      <c r="A620" s="1"/>
      <c r="B620" s="78"/>
      <c r="C620" s="78"/>
      <c r="D620" s="78"/>
      <c r="E620" s="78"/>
      <c r="F620" s="78"/>
      <c r="G620" s="1"/>
      <c r="H620" s="1"/>
      <c r="I620" s="1"/>
      <c r="J620" s="1"/>
    </row>
    <row r="621" spans="1:10" ht="30" customHeight="1" x14ac:dyDescent="0.25">
      <c r="A621" s="1"/>
      <c r="B621" s="78"/>
      <c r="C621" s="78"/>
      <c r="D621" s="78"/>
      <c r="E621" s="78"/>
      <c r="F621" s="78"/>
      <c r="G621" s="1"/>
      <c r="H621" s="1"/>
      <c r="I621" s="1"/>
      <c r="J621" s="1"/>
    </row>
    <row r="622" spans="1:10" ht="30" customHeight="1" x14ac:dyDescent="0.25">
      <c r="A622" s="1"/>
      <c r="B622" s="78"/>
      <c r="C622" s="78"/>
      <c r="D622" s="78"/>
      <c r="E622" s="78"/>
      <c r="F622" s="78"/>
      <c r="G622" s="1"/>
      <c r="H622" s="1"/>
      <c r="I622" s="1"/>
      <c r="J622" s="1"/>
    </row>
    <row r="623" spans="1:10" ht="30" customHeight="1" x14ac:dyDescent="0.25">
      <c r="A623" s="1"/>
      <c r="B623" s="78"/>
      <c r="C623" s="78"/>
      <c r="D623" s="78"/>
      <c r="E623" s="78"/>
      <c r="F623" s="78"/>
      <c r="G623" s="1"/>
      <c r="H623" s="1"/>
      <c r="I623" s="1"/>
      <c r="J623" s="1"/>
    </row>
    <row r="624" spans="1:10" ht="30" customHeight="1" x14ac:dyDescent="0.25">
      <c r="A624" s="1"/>
      <c r="B624" s="78"/>
      <c r="C624" s="78"/>
      <c r="D624" s="78"/>
      <c r="E624" s="78"/>
      <c r="F624" s="78"/>
      <c r="G624" s="1"/>
      <c r="H624" s="1"/>
      <c r="I624" s="1"/>
      <c r="J624" s="1"/>
    </row>
    <row r="625" spans="1:10" ht="30" customHeight="1" x14ac:dyDescent="0.25">
      <c r="A625" s="1"/>
      <c r="B625" s="78"/>
      <c r="C625" s="78"/>
      <c r="D625" s="78"/>
      <c r="E625" s="78"/>
      <c r="F625" s="78"/>
      <c r="G625" s="1"/>
      <c r="H625" s="1"/>
      <c r="I625" s="1"/>
      <c r="J625" s="1"/>
    </row>
    <row r="626" spans="1:10" ht="30" customHeight="1" x14ac:dyDescent="0.25">
      <c r="A626" s="1"/>
      <c r="B626" s="78"/>
      <c r="C626" s="78"/>
      <c r="D626" s="78"/>
      <c r="E626" s="78"/>
      <c r="F626" s="78"/>
      <c r="G626" s="1"/>
      <c r="H626" s="1"/>
      <c r="I626" s="1"/>
      <c r="J626" s="1"/>
    </row>
    <row r="627" spans="1:10" ht="30" customHeight="1" x14ac:dyDescent="0.25">
      <c r="A627" s="1"/>
      <c r="B627" s="78"/>
      <c r="C627" s="78"/>
      <c r="D627" s="78"/>
      <c r="E627" s="78"/>
      <c r="F627" s="78"/>
      <c r="G627" s="1"/>
      <c r="H627" s="1"/>
      <c r="I627" s="1"/>
      <c r="J627" s="1"/>
    </row>
    <row r="628" spans="1:10" ht="30" customHeight="1" x14ac:dyDescent="0.25">
      <c r="A628" s="1"/>
      <c r="B628" s="78"/>
      <c r="C628" s="78"/>
      <c r="D628" s="78"/>
      <c r="E628" s="78"/>
      <c r="F628" s="78"/>
      <c r="G628" s="1"/>
      <c r="H628" s="1"/>
      <c r="I628" s="1"/>
      <c r="J628" s="1"/>
    </row>
    <row r="629" spans="1:10" ht="30" customHeight="1" x14ac:dyDescent="0.25">
      <c r="A629" s="1"/>
      <c r="B629" s="78"/>
      <c r="C629" s="78"/>
      <c r="D629" s="78"/>
      <c r="E629" s="78"/>
      <c r="F629" s="78"/>
      <c r="G629" s="1"/>
      <c r="H629" s="1"/>
      <c r="I629" s="1"/>
      <c r="J629" s="1"/>
    </row>
    <row r="630" spans="1:10" ht="30" customHeight="1" x14ac:dyDescent="0.25">
      <c r="A630" s="1"/>
      <c r="B630" s="78"/>
      <c r="C630" s="78"/>
      <c r="D630" s="78"/>
      <c r="E630" s="78"/>
      <c r="F630" s="78"/>
      <c r="G630" s="1"/>
      <c r="H630" s="1"/>
      <c r="I630" s="1"/>
      <c r="J630" s="1"/>
    </row>
    <row r="631" spans="1:10" ht="30" customHeight="1" x14ac:dyDescent="0.25">
      <c r="A631" s="1"/>
      <c r="B631" s="78"/>
      <c r="C631" s="78"/>
      <c r="D631" s="78"/>
      <c r="E631" s="78"/>
      <c r="F631" s="78"/>
      <c r="G631" s="1"/>
      <c r="H631" s="1"/>
      <c r="I631" s="1"/>
      <c r="J631" s="1"/>
    </row>
    <row r="632" spans="1:10" ht="30" customHeight="1" x14ac:dyDescent="0.25">
      <c r="A632" s="1"/>
      <c r="B632" s="78"/>
      <c r="C632" s="78"/>
      <c r="D632" s="78"/>
      <c r="E632" s="78"/>
      <c r="F632" s="78"/>
      <c r="G632" s="1"/>
      <c r="H632" s="1"/>
      <c r="I632" s="1"/>
      <c r="J632" s="1"/>
    </row>
    <row r="633" spans="1:10" ht="30" customHeight="1" x14ac:dyDescent="0.25">
      <c r="A633" s="1"/>
      <c r="B633" s="78"/>
      <c r="C633" s="78"/>
      <c r="D633" s="78"/>
      <c r="E633" s="78"/>
      <c r="F633" s="78"/>
      <c r="G633" s="1"/>
      <c r="H633" s="1"/>
      <c r="I633" s="1"/>
      <c r="J633" s="1"/>
    </row>
    <row r="634" spans="1:10" ht="30" customHeight="1" x14ac:dyDescent="0.25">
      <c r="A634" s="1"/>
      <c r="B634" s="78"/>
      <c r="C634" s="78"/>
      <c r="D634" s="78"/>
      <c r="E634" s="78"/>
      <c r="F634" s="78"/>
      <c r="G634" s="1"/>
      <c r="H634" s="1"/>
      <c r="I634" s="1"/>
      <c r="J634" s="1"/>
    </row>
    <row r="635" spans="1:10" ht="30" customHeight="1" x14ac:dyDescent="0.25">
      <c r="A635" s="1"/>
      <c r="B635" s="78"/>
      <c r="C635" s="78"/>
      <c r="D635" s="78"/>
      <c r="E635" s="78"/>
      <c r="F635" s="78"/>
      <c r="G635" s="1"/>
      <c r="H635" s="1"/>
      <c r="I635" s="1"/>
      <c r="J635" s="1"/>
    </row>
    <row r="636" spans="1:10" ht="30" customHeight="1" x14ac:dyDescent="0.25">
      <c r="A636" s="1"/>
      <c r="B636" s="78"/>
      <c r="C636" s="78"/>
      <c r="D636" s="78"/>
      <c r="E636" s="78"/>
      <c r="F636" s="78"/>
      <c r="G636" s="1"/>
      <c r="H636" s="1"/>
      <c r="I636" s="1"/>
      <c r="J636" s="1"/>
    </row>
    <row r="637" spans="1:10" ht="30" customHeight="1" x14ac:dyDescent="0.25">
      <c r="A637" s="1"/>
      <c r="B637" s="78"/>
      <c r="C637" s="78"/>
      <c r="D637" s="78"/>
      <c r="E637" s="78"/>
      <c r="F637" s="78"/>
      <c r="G637" s="1"/>
      <c r="H637" s="1"/>
      <c r="I637" s="1"/>
      <c r="J637" s="1"/>
    </row>
    <row r="638" spans="1:10" ht="30" customHeight="1" x14ac:dyDescent="0.25">
      <c r="A638" s="1"/>
      <c r="B638" s="78"/>
      <c r="C638" s="78"/>
      <c r="D638" s="78"/>
      <c r="E638" s="78"/>
      <c r="F638" s="78"/>
      <c r="G638" s="1"/>
      <c r="H638" s="1"/>
      <c r="I638" s="1"/>
      <c r="J638" s="1"/>
    </row>
    <row r="639" spans="1:10" ht="30" customHeight="1" x14ac:dyDescent="0.25">
      <c r="A639" s="1"/>
      <c r="B639" s="78"/>
      <c r="C639" s="78"/>
      <c r="D639" s="78"/>
      <c r="E639" s="78"/>
      <c r="F639" s="78"/>
      <c r="G639" s="1"/>
      <c r="H639" s="1"/>
      <c r="I639" s="1"/>
      <c r="J639" s="1"/>
    </row>
    <row r="640" spans="1:10" ht="30" customHeight="1" x14ac:dyDescent="0.25">
      <c r="A640" s="1"/>
      <c r="B640" s="78"/>
      <c r="C640" s="78"/>
      <c r="D640" s="78"/>
      <c r="E640" s="78"/>
      <c r="F640" s="78"/>
      <c r="G640" s="1"/>
      <c r="H640" s="1"/>
      <c r="I640" s="1"/>
      <c r="J640" s="1"/>
    </row>
    <row r="641" spans="1:10" ht="30" customHeight="1" x14ac:dyDescent="0.25">
      <c r="A641" s="1"/>
      <c r="B641" s="78"/>
      <c r="C641" s="78"/>
      <c r="D641" s="78"/>
      <c r="E641" s="78"/>
      <c r="F641" s="78"/>
      <c r="G641" s="1"/>
      <c r="H641" s="1"/>
      <c r="I641" s="1"/>
      <c r="J641" s="1"/>
    </row>
    <row r="642" spans="1:10" ht="30" customHeight="1" x14ac:dyDescent="0.25">
      <c r="A642" s="1"/>
      <c r="B642" s="78"/>
      <c r="C642" s="78"/>
      <c r="D642" s="78"/>
      <c r="E642" s="78"/>
      <c r="F642" s="78"/>
      <c r="G642" s="1"/>
      <c r="H642" s="1"/>
      <c r="I642" s="1"/>
      <c r="J642" s="1"/>
    </row>
    <row r="643" spans="1:10" ht="30" customHeight="1" x14ac:dyDescent="0.25">
      <c r="A643" s="1"/>
      <c r="B643" s="78"/>
      <c r="C643" s="78"/>
      <c r="D643" s="78"/>
      <c r="E643" s="78"/>
      <c r="F643" s="78"/>
      <c r="G643" s="1"/>
      <c r="H643" s="1"/>
      <c r="I643" s="1"/>
      <c r="J643" s="1"/>
    </row>
    <row r="644" spans="1:10" ht="30" customHeight="1" x14ac:dyDescent="0.25">
      <c r="A644" s="1"/>
      <c r="B644" s="78"/>
      <c r="C644" s="78"/>
      <c r="D644" s="78"/>
      <c r="E644" s="78"/>
      <c r="F644" s="78"/>
      <c r="G644" s="1"/>
      <c r="H644" s="1"/>
      <c r="I644" s="1"/>
      <c r="J644" s="1"/>
    </row>
    <row r="645" spans="1:10" ht="30" customHeight="1" x14ac:dyDescent="0.25">
      <c r="A645" s="1"/>
      <c r="B645" s="78"/>
      <c r="C645" s="78"/>
      <c r="D645" s="78"/>
      <c r="E645" s="78"/>
      <c r="F645" s="78"/>
      <c r="G645" s="1"/>
      <c r="H645" s="1"/>
      <c r="I645" s="1"/>
      <c r="J645" s="1"/>
    </row>
    <row r="646" spans="1:10" ht="30" customHeight="1" x14ac:dyDescent="0.25">
      <c r="A646" s="1"/>
      <c r="B646" s="78"/>
      <c r="C646" s="78"/>
      <c r="D646" s="78"/>
      <c r="E646" s="78"/>
      <c r="F646" s="78"/>
      <c r="G646" s="1"/>
      <c r="H646" s="1"/>
      <c r="I646" s="1"/>
      <c r="J646" s="1"/>
    </row>
    <row r="647" spans="1:10" ht="30" customHeight="1" x14ac:dyDescent="0.25">
      <c r="A647" s="1"/>
      <c r="B647" s="78"/>
      <c r="C647" s="78"/>
      <c r="D647" s="78"/>
      <c r="E647" s="78"/>
      <c r="F647" s="78"/>
      <c r="G647" s="1"/>
      <c r="H647" s="1"/>
      <c r="I647" s="1"/>
      <c r="J647" s="1"/>
    </row>
    <row r="648" spans="1:10" ht="30" customHeight="1" x14ac:dyDescent="0.25">
      <c r="A648" s="1"/>
      <c r="B648" s="78"/>
      <c r="C648" s="78"/>
      <c r="D648" s="78"/>
      <c r="E648" s="78"/>
      <c r="F648" s="78"/>
      <c r="G648" s="1"/>
      <c r="H648" s="1"/>
      <c r="I648" s="1"/>
      <c r="J648" s="1"/>
    </row>
    <row r="649" spans="1:10" ht="30" customHeight="1" x14ac:dyDescent="0.25">
      <c r="A649" s="1"/>
      <c r="B649" s="78"/>
      <c r="C649" s="78"/>
      <c r="D649" s="78"/>
      <c r="E649" s="78"/>
      <c r="F649" s="78"/>
      <c r="G649" s="1"/>
      <c r="H649" s="1"/>
      <c r="I649" s="1"/>
      <c r="J649" s="1"/>
    </row>
    <row r="650" spans="1:10" ht="30" customHeight="1" x14ac:dyDescent="0.25">
      <c r="A650" s="1"/>
      <c r="B650" s="78"/>
      <c r="C650" s="78"/>
      <c r="D650" s="78"/>
      <c r="E650" s="78"/>
      <c r="F650" s="78"/>
      <c r="G650" s="1"/>
      <c r="H650" s="1"/>
      <c r="I650" s="1"/>
      <c r="J650" s="1"/>
    </row>
    <row r="651" spans="1:10" ht="30" customHeight="1" x14ac:dyDescent="0.25">
      <c r="A651" s="1"/>
      <c r="B651" s="78"/>
      <c r="C651" s="78"/>
      <c r="D651" s="78"/>
      <c r="E651" s="78"/>
      <c r="F651" s="78"/>
      <c r="G651" s="1"/>
      <c r="H651" s="1"/>
      <c r="I651" s="1"/>
      <c r="J651" s="1"/>
    </row>
    <row r="652" spans="1:10" ht="30" customHeight="1" x14ac:dyDescent="0.25">
      <c r="A652" s="1"/>
      <c r="B652" s="78"/>
      <c r="C652" s="78"/>
      <c r="D652" s="78"/>
      <c r="E652" s="78"/>
      <c r="F652" s="78"/>
      <c r="G652" s="1"/>
      <c r="H652" s="1"/>
      <c r="I652" s="1"/>
      <c r="J652" s="1"/>
    </row>
    <row r="653" spans="1:10" ht="30" customHeight="1" x14ac:dyDescent="0.25">
      <c r="A653" s="1"/>
      <c r="B653" s="78"/>
      <c r="C653" s="78"/>
      <c r="D653" s="78"/>
      <c r="E653" s="78"/>
      <c r="F653" s="78"/>
      <c r="G653" s="1"/>
      <c r="H653" s="1"/>
      <c r="I653" s="1"/>
      <c r="J653" s="1"/>
    </row>
    <row r="654" spans="1:10" ht="30" customHeight="1" x14ac:dyDescent="0.25">
      <c r="A654" s="1"/>
      <c r="B654" s="78"/>
      <c r="C654" s="78"/>
      <c r="D654" s="78"/>
      <c r="E654" s="78"/>
      <c r="F654" s="78"/>
      <c r="G654" s="1"/>
      <c r="H654" s="1"/>
      <c r="I654" s="1"/>
      <c r="J654" s="1"/>
    </row>
    <row r="655" spans="1:10" ht="30" customHeight="1" x14ac:dyDescent="0.25">
      <c r="A655" s="1"/>
      <c r="B655" s="78"/>
      <c r="C655" s="78"/>
      <c r="D655" s="78"/>
      <c r="E655" s="78"/>
      <c r="F655" s="78"/>
      <c r="G655" s="1"/>
      <c r="H655" s="1"/>
      <c r="I655" s="1"/>
      <c r="J655" s="1"/>
    </row>
    <row r="656" spans="1:10" ht="30" customHeight="1" x14ac:dyDescent="0.25">
      <c r="A656" s="1"/>
      <c r="B656" s="78"/>
      <c r="C656" s="78"/>
      <c r="D656" s="78"/>
      <c r="E656" s="78"/>
      <c r="F656" s="78"/>
      <c r="G656" s="1"/>
      <c r="H656" s="1"/>
      <c r="I656" s="1"/>
      <c r="J656" s="1"/>
    </row>
    <row r="657" spans="1:10" ht="30" customHeight="1" x14ac:dyDescent="0.25">
      <c r="A657" s="1"/>
      <c r="B657" s="78"/>
      <c r="C657" s="78"/>
      <c r="D657" s="78"/>
      <c r="E657" s="78"/>
      <c r="F657" s="78"/>
      <c r="G657" s="1"/>
      <c r="H657" s="1"/>
      <c r="I657" s="1"/>
      <c r="J657" s="1"/>
    </row>
    <row r="658" spans="1:10" ht="30" customHeight="1" x14ac:dyDescent="0.25">
      <c r="A658" s="1"/>
      <c r="B658" s="78"/>
      <c r="C658" s="78"/>
      <c r="D658" s="78"/>
      <c r="E658" s="78"/>
      <c r="F658" s="78"/>
      <c r="G658" s="1"/>
      <c r="H658" s="1"/>
      <c r="I658" s="1"/>
      <c r="J658" s="1"/>
    </row>
    <row r="659" spans="1:10" ht="30" customHeight="1" x14ac:dyDescent="0.25">
      <c r="A659" s="1"/>
      <c r="B659" s="78"/>
      <c r="C659" s="78"/>
      <c r="D659" s="78"/>
      <c r="E659" s="78"/>
      <c r="F659" s="78"/>
      <c r="G659" s="1"/>
      <c r="H659" s="1"/>
      <c r="I659" s="1"/>
      <c r="J659" s="1"/>
    </row>
    <row r="660" spans="1:10" ht="30" customHeight="1" x14ac:dyDescent="0.25">
      <c r="A660" s="1"/>
      <c r="B660" s="78"/>
      <c r="C660" s="78"/>
      <c r="D660" s="78"/>
      <c r="E660" s="78"/>
      <c r="F660" s="78"/>
      <c r="G660" s="1"/>
      <c r="H660" s="1"/>
      <c r="I660" s="1"/>
      <c r="J660" s="1"/>
    </row>
    <row r="661" spans="1:10" ht="30" customHeight="1" x14ac:dyDescent="0.25">
      <c r="A661" s="1"/>
      <c r="B661" s="78"/>
      <c r="C661" s="78"/>
      <c r="D661" s="78"/>
      <c r="E661" s="78"/>
      <c r="F661" s="78"/>
      <c r="G661" s="1"/>
      <c r="H661" s="1"/>
      <c r="I661" s="1"/>
      <c r="J661" s="1"/>
    </row>
    <row r="662" spans="1:10" ht="30" customHeight="1" x14ac:dyDescent="0.25">
      <c r="A662" s="1"/>
      <c r="B662" s="78"/>
      <c r="C662" s="78"/>
      <c r="D662" s="78"/>
      <c r="E662" s="78"/>
      <c r="F662" s="78"/>
      <c r="G662" s="1"/>
      <c r="H662" s="1"/>
      <c r="I662" s="1"/>
      <c r="J662" s="1"/>
    </row>
    <row r="663" spans="1:10" ht="30" customHeight="1" x14ac:dyDescent="0.25">
      <c r="A663" s="1"/>
      <c r="B663" s="78"/>
      <c r="C663" s="78"/>
      <c r="D663" s="78"/>
      <c r="E663" s="78"/>
      <c r="F663" s="78"/>
      <c r="G663" s="1"/>
      <c r="H663" s="1"/>
      <c r="I663" s="1"/>
      <c r="J663" s="1"/>
    </row>
    <row r="664" spans="1:10" ht="30" customHeight="1" x14ac:dyDescent="0.25">
      <c r="A664" s="1"/>
      <c r="B664" s="78"/>
      <c r="C664" s="78"/>
      <c r="D664" s="78"/>
      <c r="E664" s="78"/>
      <c r="F664" s="78"/>
      <c r="G664" s="1"/>
      <c r="H664" s="1"/>
      <c r="I664" s="1"/>
      <c r="J664" s="1"/>
    </row>
    <row r="665" spans="1:10" ht="30" customHeight="1" x14ac:dyDescent="0.25">
      <c r="A665" s="1"/>
      <c r="B665" s="78"/>
      <c r="C665" s="78"/>
      <c r="D665" s="78"/>
      <c r="E665" s="78"/>
      <c r="F665" s="78"/>
      <c r="G665" s="1"/>
      <c r="H665" s="1"/>
      <c r="I665" s="1"/>
      <c r="J665" s="1"/>
    </row>
    <row r="666" spans="1:10" ht="30" customHeight="1" x14ac:dyDescent="0.25">
      <c r="A666" s="1"/>
      <c r="B666" s="78"/>
      <c r="C666" s="78"/>
      <c r="D666" s="78"/>
      <c r="E666" s="78"/>
      <c r="F666" s="78"/>
      <c r="G666" s="1"/>
      <c r="H666" s="1"/>
      <c r="I666" s="1"/>
      <c r="J666" s="1"/>
    </row>
    <row r="667" spans="1:10" ht="30" customHeight="1" x14ac:dyDescent="0.25">
      <c r="A667" s="1"/>
      <c r="B667" s="78"/>
      <c r="C667" s="78"/>
      <c r="D667" s="78"/>
      <c r="E667" s="78"/>
      <c r="F667" s="78"/>
      <c r="G667" s="1"/>
      <c r="H667" s="1"/>
      <c r="I667" s="1"/>
      <c r="J667" s="1"/>
    </row>
    <row r="668" spans="1:10" ht="30" customHeight="1" x14ac:dyDescent="0.25">
      <c r="A668" s="1"/>
      <c r="B668" s="78"/>
      <c r="C668" s="78"/>
      <c r="D668" s="78"/>
      <c r="E668" s="78"/>
      <c r="F668" s="78"/>
      <c r="G668" s="1"/>
      <c r="H668" s="1"/>
      <c r="I668" s="1"/>
      <c r="J668" s="1"/>
    </row>
    <row r="669" spans="1:10" ht="30" customHeight="1" x14ac:dyDescent="0.25">
      <c r="A669" s="1"/>
      <c r="B669" s="78"/>
      <c r="C669" s="78"/>
      <c r="D669" s="78"/>
      <c r="E669" s="78"/>
      <c r="F669" s="78"/>
      <c r="G669" s="1"/>
      <c r="H669" s="1"/>
      <c r="I669" s="1"/>
      <c r="J669" s="1"/>
    </row>
    <row r="670" spans="1:10" ht="30" customHeight="1" x14ac:dyDescent="0.25">
      <c r="A670" s="1"/>
      <c r="B670" s="78"/>
      <c r="C670" s="78"/>
      <c r="D670" s="78"/>
      <c r="E670" s="78"/>
      <c r="F670" s="78"/>
      <c r="G670" s="1"/>
      <c r="H670" s="1"/>
      <c r="I670" s="1"/>
      <c r="J670" s="1"/>
    </row>
    <row r="671" spans="1:10" ht="30" customHeight="1" x14ac:dyDescent="0.25">
      <c r="A671" s="1"/>
      <c r="B671" s="78"/>
      <c r="C671" s="78"/>
      <c r="D671" s="78"/>
      <c r="E671" s="78"/>
      <c r="F671" s="78"/>
      <c r="G671" s="1"/>
      <c r="H671" s="1"/>
      <c r="I671" s="1"/>
      <c r="J671" s="1"/>
    </row>
    <row r="672" spans="1:10" ht="30" customHeight="1" x14ac:dyDescent="0.25">
      <c r="A672" s="1"/>
      <c r="B672" s="78"/>
      <c r="C672" s="78"/>
      <c r="D672" s="78"/>
      <c r="E672" s="78"/>
      <c r="F672" s="78"/>
      <c r="G672" s="1"/>
      <c r="H672" s="1"/>
      <c r="I672" s="1"/>
      <c r="J672" s="1"/>
    </row>
    <row r="673" spans="1:10" ht="30" customHeight="1" x14ac:dyDescent="0.25">
      <c r="A673" s="1"/>
      <c r="B673" s="78"/>
      <c r="C673" s="78"/>
      <c r="D673" s="78"/>
      <c r="E673" s="78"/>
      <c r="F673" s="78"/>
      <c r="G673" s="1"/>
      <c r="H673" s="1"/>
      <c r="I673" s="1"/>
      <c r="J673" s="1"/>
    </row>
    <row r="674" spans="1:10" ht="30" customHeight="1" x14ac:dyDescent="0.25">
      <c r="A674" s="1"/>
      <c r="B674" s="78"/>
      <c r="C674" s="78"/>
      <c r="D674" s="78"/>
      <c r="E674" s="78"/>
      <c r="F674" s="78"/>
      <c r="G674" s="1"/>
      <c r="H674" s="1"/>
      <c r="I674" s="1"/>
      <c r="J674" s="1"/>
    </row>
    <row r="675" spans="1:10" ht="30" customHeight="1" x14ac:dyDescent="0.25">
      <c r="A675" s="1"/>
      <c r="B675" s="78"/>
      <c r="C675" s="78"/>
      <c r="D675" s="78"/>
      <c r="E675" s="78"/>
      <c r="F675" s="78"/>
      <c r="G675" s="1"/>
      <c r="H675" s="1"/>
      <c r="I675" s="1"/>
      <c r="J675" s="1"/>
    </row>
    <row r="676" spans="1:10" ht="30" customHeight="1" x14ac:dyDescent="0.25">
      <c r="A676" s="1"/>
      <c r="B676" s="78"/>
      <c r="C676" s="78"/>
      <c r="D676" s="78"/>
      <c r="E676" s="78"/>
      <c r="F676" s="78"/>
      <c r="G676" s="1"/>
      <c r="H676" s="1"/>
      <c r="I676" s="1"/>
      <c r="J676" s="1"/>
    </row>
    <row r="677" spans="1:10" ht="30" customHeight="1" x14ac:dyDescent="0.25">
      <c r="A677" s="1"/>
      <c r="B677" s="78"/>
      <c r="C677" s="78"/>
      <c r="D677" s="78"/>
      <c r="E677" s="78"/>
      <c r="F677" s="78"/>
      <c r="G677" s="1"/>
      <c r="H677" s="1"/>
      <c r="I677" s="1"/>
      <c r="J677" s="1"/>
    </row>
    <row r="678" spans="1:10" ht="30" customHeight="1" x14ac:dyDescent="0.25">
      <c r="A678" s="1"/>
      <c r="B678" s="78"/>
      <c r="C678" s="78"/>
      <c r="D678" s="78"/>
      <c r="E678" s="78"/>
      <c r="F678" s="78"/>
      <c r="G678" s="1"/>
      <c r="H678" s="1"/>
      <c r="I678" s="1"/>
      <c r="J678" s="1"/>
    </row>
    <row r="679" spans="1:10" ht="30" customHeight="1" x14ac:dyDescent="0.25">
      <c r="A679" s="1"/>
      <c r="B679" s="78"/>
      <c r="C679" s="78"/>
      <c r="D679" s="78"/>
      <c r="E679" s="78"/>
      <c r="F679" s="78"/>
      <c r="G679" s="1"/>
      <c r="H679" s="1"/>
      <c r="I679" s="1"/>
      <c r="J679" s="1"/>
    </row>
    <row r="680" spans="1:10" ht="30" customHeight="1" x14ac:dyDescent="0.25">
      <c r="A680" s="1"/>
      <c r="B680" s="78"/>
      <c r="C680" s="78"/>
      <c r="D680" s="78"/>
      <c r="E680" s="78"/>
      <c r="F680" s="78"/>
      <c r="G680" s="1"/>
      <c r="H680" s="1"/>
      <c r="I680" s="1"/>
      <c r="J680" s="1"/>
    </row>
    <row r="681" spans="1:10" ht="30" customHeight="1" x14ac:dyDescent="0.25">
      <c r="A681" s="1"/>
      <c r="B681" s="78"/>
      <c r="C681" s="78"/>
      <c r="D681" s="78"/>
      <c r="E681" s="78"/>
      <c r="F681" s="78"/>
      <c r="G681" s="1"/>
      <c r="H681" s="1"/>
      <c r="I681" s="1"/>
      <c r="J681" s="1"/>
    </row>
    <row r="682" spans="1:10" ht="30" customHeight="1" x14ac:dyDescent="0.25">
      <c r="A682" s="1"/>
      <c r="B682" s="78"/>
      <c r="C682" s="78"/>
      <c r="D682" s="78"/>
      <c r="E682" s="78"/>
      <c r="F682" s="78"/>
      <c r="G682" s="1"/>
      <c r="H682" s="1"/>
      <c r="I682" s="1"/>
      <c r="J682" s="1"/>
    </row>
    <row r="683" spans="1:10" ht="30" customHeight="1" x14ac:dyDescent="0.25">
      <c r="A683" s="1"/>
      <c r="B683" s="78"/>
      <c r="C683" s="78"/>
      <c r="D683" s="78"/>
      <c r="E683" s="78"/>
      <c r="F683" s="78"/>
      <c r="G683" s="1"/>
      <c r="H683" s="1"/>
      <c r="I683" s="1"/>
      <c r="J683" s="1"/>
    </row>
    <row r="684" spans="1:10" ht="30" customHeight="1" x14ac:dyDescent="0.25">
      <c r="A684" s="1"/>
      <c r="B684" s="78"/>
      <c r="C684" s="78"/>
      <c r="D684" s="78"/>
      <c r="E684" s="78"/>
      <c r="F684" s="78"/>
      <c r="G684" s="1"/>
      <c r="H684" s="1"/>
      <c r="I684" s="1"/>
      <c r="J684" s="1"/>
    </row>
    <row r="685" spans="1:10" ht="30" customHeight="1" x14ac:dyDescent="0.25">
      <c r="A685" s="1"/>
      <c r="B685" s="78"/>
      <c r="C685" s="78"/>
      <c r="D685" s="78"/>
      <c r="E685" s="78"/>
      <c r="F685" s="78"/>
      <c r="G685" s="1"/>
      <c r="H685" s="1"/>
      <c r="I685" s="1"/>
      <c r="J685" s="1"/>
    </row>
    <row r="686" spans="1:10" ht="30" customHeight="1" x14ac:dyDescent="0.25">
      <c r="A686" s="1"/>
      <c r="B686" s="78"/>
      <c r="C686" s="78"/>
      <c r="D686" s="78"/>
      <c r="E686" s="78"/>
      <c r="F686" s="78"/>
      <c r="G686" s="1"/>
      <c r="H686" s="1"/>
      <c r="I686" s="1"/>
      <c r="J686" s="1"/>
    </row>
    <row r="687" spans="1:10" ht="30" customHeight="1" x14ac:dyDescent="0.25">
      <c r="A687" s="1"/>
      <c r="B687" s="78"/>
      <c r="C687" s="78"/>
      <c r="D687" s="78"/>
      <c r="E687" s="78"/>
      <c r="F687" s="78"/>
      <c r="G687" s="1"/>
      <c r="H687" s="1"/>
      <c r="I687" s="1"/>
      <c r="J687" s="1"/>
    </row>
    <row r="688" spans="1:10" ht="30" customHeight="1" x14ac:dyDescent="0.25">
      <c r="A688" s="1"/>
      <c r="B688" s="78"/>
      <c r="C688" s="78"/>
      <c r="D688" s="78"/>
      <c r="E688" s="78"/>
      <c r="F688" s="78"/>
      <c r="G688" s="1"/>
      <c r="H688" s="1"/>
      <c r="I688" s="1"/>
      <c r="J688" s="1"/>
    </row>
    <row r="689" spans="1:10" ht="30" customHeight="1" x14ac:dyDescent="0.25">
      <c r="A689" s="1"/>
      <c r="B689" s="78"/>
      <c r="C689" s="78"/>
      <c r="D689" s="78"/>
      <c r="E689" s="78"/>
      <c r="F689" s="78"/>
      <c r="G689" s="1"/>
      <c r="H689" s="1"/>
      <c r="I689" s="1"/>
      <c r="J689" s="1"/>
    </row>
    <row r="690" spans="1:10" ht="30" customHeight="1" x14ac:dyDescent="0.25">
      <c r="A690" s="1"/>
      <c r="B690" s="78"/>
      <c r="C690" s="78"/>
      <c r="D690" s="78"/>
      <c r="E690" s="78"/>
      <c r="F690" s="78"/>
      <c r="G690" s="1"/>
      <c r="H690" s="1"/>
      <c r="I690" s="1"/>
      <c r="J690" s="1"/>
    </row>
    <row r="691" spans="1:10" ht="30" customHeight="1" x14ac:dyDescent="0.25">
      <c r="A691" s="1"/>
      <c r="B691" s="78"/>
      <c r="C691" s="78"/>
      <c r="D691" s="78"/>
      <c r="E691" s="78"/>
      <c r="F691" s="78"/>
      <c r="G691" s="1"/>
      <c r="H691" s="1"/>
      <c r="I691" s="1"/>
      <c r="J691" s="1"/>
    </row>
    <row r="692" spans="1:10" ht="30" customHeight="1" x14ac:dyDescent="0.25">
      <c r="A692" s="1"/>
      <c r="B692" s="78"/>
      <c r="C692" s="78"/>
      <c r="D692" s="78"/>
      <c r="E692" s="78"/>
      <c r="F692" s="78"/>
      <c r="G692" s="1"/>
      <c r="H692" s="1"/>
      <c r="I692" s="1"/>
      <c r="J692" s="1"/>
    </row>
    <row r="693" spans="1:10" ht="30" customHeight="1" x14ac:dyDescent="0.25">
      <c r="A693" s="1"/>
      <c r="B693" s="78"/>
      <c r="C693" s="78"/>
      <c r="D693" s="78"/>
      <c r="E693" s="78"/>
      <c r="F693" s="78"/>
      <c r="G693" s="1"/>
      <c r="H693" s="1"/>
      <c r="I693" s="1"/>
      <c r="J693" s="1"/>
    </row>
    <row r="694" spans="1:10" ht="30" customHeight="1" x14ac:dyDescent="0.25">
      <c r="A694" s="1"/>
      <c r="B694" s="78"/>
      <c r="C694" s="78"/>
      <c r="D694" s="78"/>
      <c r="E694" s="78"/>
      <c r="F694" s="78"/>
      <c r="G694" s="1"/>
      <c r="H694" s="1"/>
      <c r="I694" s="1"/>
      <c r="J694" s="1"/>
    </row>
    <row r="695" spans="1:10" ht="30" customHeight="1" x14ac:dyDescent="0.25">
      <c r="A695" s="1"/>
      <c r="B695" s="78"/>
      <c r="C695" s="78"/>
      <c r="D695" s="78"/>
      <c r="E695" s="78"/>
      <c r="F695" s="78"/>
      <c r="G695" s="1"/>
      <c r="H695" s="1"/>
      <c r="I695" s="1"/>
      <c r="J695" s="1"/>
    </row>
    <row r="696" spans="1:10" ht="30" customHeight="1" x14ac:dyDescent="0.25">
      <c r="A696" s="1"/>
      <c r="B696" s="78"/>
      <c r="C696" s="78"/>
      <c r="D696" s="78"/>
      <c r="E696" s="78"/>
      <c r="F696" s="78"/>
      <c r="G696" s="1"/>
      <c r="H696" s="1"/>
      <c r="I696" s="1"/>
      <c r="J696" s="1"/>
    </row>
    <row r="697" spans="1:10" ht="30" customHeight="1" x14ac:dyDescent="0.25">
      <c r="A697" s="1"/>
      <c r="B697" s="78"/>
      <c r="C697" s="78"/>
      <c r="D697" s="78"/>
      <c r="E697" s="78"/>
      <c r="F697" s="78"/>
      <c r="G697" s="1"/>
      <c r="H697" s="1"/>
      <c r="I697" s="1"/>
      <c r="J697" s="1"/>
    </row>
    <row r="698" spans="1:10" ht="30" customHeight="1" x14ac:dyDescent="0.25">
      <c r="A698" s="1"/>
      <c r="B698" s="78"/>
      <c r="C698" s="78"/>
      <c r="D698" s="78"/>
      <c r="E698" s="78"/>
      <c r="F698" s="78"/>
      <c r="G698" s="1"/>
      <c r="H698" s="1"/>
      <c r="I698" s="1"/>
      <c r="J698" s="1"/>
    </row>
    <row r="699" spans="1:10" ht="30" customHeight="1" x14ac:dyDescent="0.25">
      <c r="A699" s="1"/>
      <c r="B699" s="78"/>
      <c r="C699" s="78"/>
      <c r="D699" s="78"/>
      <c r="E699" s="78"/>
      <c r="F699" s="78"/>
      <c r="G699" s="1"/>
      <c r="H699" s="1"/>
      <c r="I699" s="1"/>
      <c r="J699" s="1"/>
    </row>
    <row r="700" spans="1:10" ht="30" customHeight="1" x14ac:dyDescent="0.25">
      <c r="A700" s="1"/>
      <c r="B700" s="78"/>
      <c r="C700" s="78"/>
      <c r="D700" s="78"/>
      <c r="E700" s="78"/>
      <c r="F700" s="78"/>
      <c r="G700" s="1"/>
      <c r="H700" s="1"/>
      <c r="I700" s="1"/>
      <c r="J700" s="1"/>
    </row>
    <row r="701" spans="1:10" ht="30" customHeight="1" x14ac:dyDescent="0.25">
      <c r="A701" s="1"/>
      <c r="B701" s="78"/>
      <c r="C701" s="78"/>
      <c r="D701" s="78"/>
      <c r="E701" s="78"/>
      <c r="F701" s="78"/>
      <c r="G701" s="1"/>
      <c r="H701" s="1"/>
      <c r="I701" s="1"/>
      <c r="J701" s="1"/>
    </row>
    <row r="702" spans="1:10" ht="30" customHeight="1" x14ac:dyDescent="0.25">
      <c r="A702" s="1"/>
      <c r="B702" s="78"/>
      <c r="C702" s="78"/>
      <c r="D702" s="78"/>
      <c r="E702" s="78"/>
      <c r="F702" s="78"/>
      <c r="G702" s="1"/>
      <c r="H702" s="1"/>
      <c r="I702" s="1"/>
      <c r="J702" s="1"/>
    </row>
    <row r="703" spans="1:10" ht="30" customHeight="1" x14ac:dyDescent="0.25">
      <c r="A703" s="1"/>
      <c r="B703" s="78"/>
      <c r="C703" s="78"/>
      <c r="D703" s="78"/>
      <c r="E703" s="78"/>
      <c r="F703" s="78"/>
      <c r="G703" s="1"/>
      <c r="H703" s="1"/>
      <c r="I703" s="1"/>
      <c r="J703" s="1"/>
    </row>
    <row r="704" spans="1:10" ht="30" customHeight="1" x14ac:dyDescent="0.25">
      <c r="A704" s="1"/>
      <c r="B704" s="78"/>
      <c r="C704" s="78"/>
      <c r="D704" s="78"/>
      <c r="E704" s="78"/>
      <c r="F704" s="78"/>
      <c r="G704" s="1"/>
      <c r="H704" s="1"/>
      <c r="I704" s="1"/>
      <c r="J704" s="1"/>
    </row>
    <row r="705" spans="1:10" ht="30" customHeight="1" x14ac:dyDescent="0.25">
      <c r="A705" s="1"/>
      <c r="B705" s="78"/>
      <c r="C705" s="78"/>
      <c r="D705" s="78"/>
      <c r="E705" s="78"/>
      <c r="F705" s="78"/>
      <c r="G705" s="1"/>
      <c r="H705" s="1"/>
      <c r="I705" s="1"/>
      <c r="J705" s="1"/>
    </row>
    <row r="706" spans="1:10" ht="30" customHeight="1" x14ac:dyDescent="0.25">
      <c r="A706" s="1"/>
      <c r="B706" s="78"/>
      <c r="C706" s="78"/>
      <c r="D706" s="78"/>
      <c r="E706" s="78"/>
      <c r="F706" s="78"/>
      <c r="G706" s="1"/>
      <c r="H706" s="1"/>
      <c r="I706" s="1"/>
      <c r="J706" s="1"/>
    </row>
    <row r="707" spans="1:10" ht="30" customHeight="1" x14ac:dyDescent="0.25">
      <c r="A707" s="1"/>
      <c r="B707" s="78"/>
      <c r="C707" s="78"/>
      <c r="D707" s="78"/>
      <c r="E707" s="78"/>
      <c r="F707" s="78"/>
      <c r="G707" s="1"/>
      <c r="H707" s="1"/>
      <c r="I707" s="1"/>
      <c r="J707" s="1"/>
    </row>
    <row r="708" spans="1:10" ht="30" customHeight="1" x14ac:dyDescent="0.25">
      <c r="A708" s="1"/>
      <c r="B708" s="78"/>
      <c r="C708" s="78"/>
      <c r="D708" s="78"/>
      <c r="E708" s="78"/>
      <c r="F708" s="78"/>
      <c r="G708" s="1"/>
      <c r="H708" s="1"/>
      <c r="I708" s="1"/>
      <c r="J708" s="1"/>
    </row>
    <row r="709" spans="1:10" ht="30" customHeight="1" x14ac:dyDescent="0.25">
      <c r="A709" s="1"/>
      <c r="B709" s="78"/>
      <c r="C709" s="78"/>
      <c r="D709" s="78"/>
      <c r="E709" s="78"/>
      <c r="F709" s="78"/>
      <c r="G709" s="1"/>
      <c r="H709" s="1"/>
      <c r="I709" s="1"/>
      <c r="J709" s="1"/>
    </row>
    <row r="710" spans="1:10" ht="30" customHeight="1" x14ac:dyDescent="0.25">
      <c r="A710" s="1"/>
      <c r="B710" s="78"/>
      <c r="C710" s="78"/>
      <c r="D710" s="78"/>
      <c r="E710" s="78"/>
      <c r="F710" s="78"/>
      <c r="G710" s="1"/>
      <c r="H710" s="1"/>
      <c r="I710" s="1"/>
      <c r="J710" s="1"/>
    </row>
    <row r="711" spans="1:10" ht="30" customHeight="1" x14ac:dyDescent="0.25">
      <c r="A711" s="1"/>
      <c r="B711" s="78"/>
      <c r="C711" s="78"/>
      <c r="D711" s="78"/>
      <c r="E711" s="78"/>
      <c r="F711" s="78"/>
      <c r="G711" s="1"/>
      <c r="H711" s="1"/>
      <c r="I711" s="1"/>
      <c r="J711" s="1"/>
    </row>
    <row r="712" spans="1:10" ht="30" customHeight="1" x14ac:dyDescent="0.25">
      <c r="A712" s="1"/>
      <c r="B712" s="78"/>
      <c r="C712" s="78"/>
      <c r="D712" s="78"/>
      <c r="E712" s="78"/>
      <c r="F712" s="78"/>
      <c r="G712" s="1"/>
      <c r="H712" s="1"/>
      <c r="I712" s="1"/>
      <c r="J712" s="1"/>
    </row>
    <row r="713" spans="1:10" ht="30" customHeight="1" x14ac:dyDescent="0.25">
      <c r="A713" s="1"/>
      <c r="B713" s="78"/>
      <c r="C713" s="78"/>
      <c r="D713" s="78"/>
      <c r="E713" s="78"/>
      <c r="F713" s="78"/>
      <c r="G713" s="1"/>
      <c r="H713" s="1"/>
      <c r="I713" s="1"/>
      <c r="J713" s="1"/>
    </row>
    <row r="714" spans="1:10" ht="30" customHeight="1" x14ac:dyDescent="0.25">
      <c r="A714" s="1"/>
      <c r="B714" s="78"/>
      <c r="C714" s="78"/>
      <c r="D714" s="78"/>
      <c r="E714" s="78"/>
      <c r="F714" s="78"/>
      <c r="G714" s="1"/>
      <c r="H714" s="1"/>
      <c r="I714" s="1"/>
      <c r="J714" s="1"/>
    </row>
    <row r="715" spans="1:10" ht="30" customHeight="1" x14ac:dyDescent="0.25">
      <c r="A715" s="1"/>
      <c r="B715" s="78"/>
      <c r="C715" s="78"/>
      <c r="D715" s="78"/>
      <c r="E715" s="78"/>
      <c r="F715" s="78"/>
      <c r="G715" s="1"/>
      <c r="H715" s="1"/>
      <c r="I715" s="1"/>
      <c r="J715" s="1"/>
    </row>
    <row r="716" spans="1:10" ht="30" customHeight="1" x14ac:dyDescent="0.25">
      <c r="A716" s="1"/>
      <c r="B716" s="78"/>
      <c r="C716" s="78"/>
      <c r="D716" s="78"/>
      <c r="E716" s="78"/>
      <c r="F716" s="78"/>
      <c r="G716" s="1"/>
      <c r="H716" s="1"/>
      <c r="I716" s="1"/>
      <c r="J716" s="1"/>
    </row>
    <row r="717" spans="1:10" ht="30" customHeight="1" x14ac:dyDescent="0.25">
      <c r="A717" s="1"/>
      <c r="B717" s="78"/>
      <c r="C717" s="78"/>
      <c r="D717" s="78"/>
      <c r="E717" s="78"/>
      <c r="F717" s="78"/>
      <c r="G717" s="1"/>
      <c r="H717" s="1"/>
      <c r="I717" s="1"/>
      <c r="J717" s="1"/>
    </row>
    <row r="718" spans="1:10" ht="30" customHeight="1" x14ac:dyDescent="0.25">
      <c r="A718" s="1"/>
      <c r="B718" s="78"/>
      <c r="C718" s="78"/>
      <c r="D718" s="78"/>
      <c r="E718" s="78"/>
      <c r="F718" s="78"/>
      <c r="G718" s="1"/>
      <c r="H718" s="1"/>
      <c r="I718" s="1"/>
      <c r="J718" s="1"/>
    </row>
    <row r="719" spans="1:10" ht="30" customHeight="1" x14ac:dyDescent="0.25">
      <c r="A719" s="1"/>
      <c r="B719" s="78"/>
      <c r="C719" s="78"/>
      <c r="D719" s="78"/>
      <c r="E719" s="78"/>
      <c r="F719" s="78"/>
      <c r="G719" s="1"/>
      <c r="H719" s="1"/>
      <c r="I719" s="1"/>
      <c r="J719" s="1"/>
    </row>
    <row r="720" spans="1:10" ht="30" customHeight="1" x14ac:dyDescent="0.25">
      <c r="A720" s="1"/>
      <c r="B720" s="78"/>
      <c r="C720" s="78"/>
      <c r="D720" s="78"/>
      <c r="E720" s="78"/>
      <c r="F720" s="78"/>
      <c r="G720" s="1"/>
      <c r="H720" s="1"/>
      <c r="I720" s="1"/>
      <c r="J720" s="1"/>
    </row>
    <row r="721" spans="1:10" ht="30" customHeight="1" x14ac:dyDescent="0.25">
      <c r="A721" s="1"/>
      <c r="B721" s="78"/>
      <c r="C721" s="78"/>
      <c r="D721" s="78"/>
      <c r="E721" s="78"/>
      <c r="F721" s="78"/>
      <c r="G721" s="1"/>
      <c r="H721" s="1"/>
      <c r="I721" s="1"/>
      <c r="J721" s="1"/>
    </row>
    <row r="722" spans="1:10" ht="30" customHeight="1" x14ac:dyDescent="0.25">
      <c r="A722" s="1"/>
      <c r="B722" s="78"/>
      <c r="C722" s="78"/>
      <c r="D722" s="78"/>
      <c r="E722" s="78"/>
      <c r="F722" s="78"/>
      <c r="G722" s="1"/>
      <c r="H722" s="1"/>
      <c r="I722" s="1"/>
      <c r="J722" s="1"/>
    </row>
    <row r="723" spans="1:10" ht="30" customHeight="1" x14ac:dyDescent="0.25">
      <c r="A723" s="1"/>
      <c r="B723" s="78"/>
      <c r="C723" s="78"/>
      <c r="D723" s="78"/>
      <c r="E723" s="78"/>
      <c r="F723" s="78"/>
      <c r="G723" s="1"/>
      <c r="H723" s="1"/>
      <c r="I723" s="1"/>
      <c r="J723" s="1"/>
    </row>
    <row r="724" spans="1:10" ht="30" customHeight="1" x14ac:dyDescent="0.25">
      <c r="A724" s="1"/>
      <c r="B724" s="78"/>
      <c r="C724" s="78"/>
      <c r="D724" s="78"/>
      <c r="E724" s="78"/>
      <c r="F724" s="78"/>
      <c r="G724" s="1"/>
      <c r="H724" s="1"/>
      <c r="I724" s="1"/>
      <c r="J724" s="1"/>
    </row>
    <row r="725" spans="1:10" ht="30" customHeight="1" x14ac:dyDescent="0.25">
      <c r="A725" s="1"/>
      <c r="B725" s="78"/>
      <c r="C725" s="78"/>
      <c r="D725" s="78"/>
      <c r="E725" s="78"/>
      <c r="F725" s="78"/>
      <c r="G725" s="1"/>
      <c r="H725" s="1"/>
      <c r="I725" s="1"/>
      <c r="J725" s="1"/>
    </row>
    <row r="726" spans="1:10" ht="30" customHeight="1" x14ac:dyDescent="0.25">
      <c r="A726" s="1"/>
      <c r="B726" s="78"/>
      <c r="C726" s="78"/>
      <c r="D726" s="78"/>
      <c r="E726" s="78"/>
      <c r="F726" s="78"/>
      <c r="G726" s="1"/>
      <c r="H726" s="1"/>
      <c r="I726" s="1"/>
      <c r="J726" s="1"/>
    </row>
    <row r="727" spans="1:10" ht="30" customHeight="1" x14ac:dyDescent="0.25">
      <c r="A727" s="1"/>
      <c r="B727" s="78"/>
      <c r="C727" s="78"/>
      <c r="D727" s="78"/>
      <c r="E727" s="78"/>
      <c r="F727" s="78"/>
      <c r="G727" s="1"/>
      <c r="H727" s="1"/>
      <c r="I727" s="1"/>
      <c r="J727" s="1"/>
    </row>
    <row r="728" spans="1:10" ht="30" customHeight="1" x14ac:dyDescent="0.25">
      <c r="A728" s="1"/>
      <c r="B728" s="78"/>
      <c r="C728" s="78"/>
      <c r="D728" s="78"/>
      <c r="E728" s="78"/>
      <c r="F728" s="78"/>
      <c r="G728" s="1"/>
      <c r="H728" s="1"/>
      <c r="I728" s="1"/>
      <c r="J728" s="1"/>
    </row>
    <row r="729" spans="1:10" ht="30" customHeight="1" x14ac:dyDescent="0.25">
      <c r="A729" s="1"/>
      <c r="B729" s="78"/>
      <c r="C729" s="78"/>
      <c r="D729" s="78"/>
      <c r="E729" s="78"/>
      <c r="F729" s="78"/>
      <c r="G729" s="1"/>
      <c r="H729" s="1"/>
      <c r="I729" s="1"/>
      <c r="J729" s="1"/>
    </row>
    <row r="730" spans="1:10" ht="30" customHeight="1" x14ac:dyDescent="0.25">
      <c r="A730" s="1"/>
      <c r="B730" s="78"/>
      <c r="C730" s="78"/>
      <c r="D730" s="78"/>
      <c r="E730" s="78"/>
      <c r="F730" s="78"/>
      <c r="G730" s="1"/>
      <c r="H730" s="1"/>
      <c r="I730" s="1"/>
      <c r="J730" s="1"/>
    </row>
    <row r="731" spans="1:10" ht="30" customHeight="1" x14ac:dyDescent="0.25">
      <c r="A731" s="1"/>
      <c r="B731" s="78"/>
      <c r="C731" s="78"/>
      <c r="D731" s="78"/>
      <c r="E731" s="78"/>
      <c r="F731" s="78"/>
      <c r="G731" s="1"/>
      <c r="H731" s="1"/>
      <c r="I731" s="1"/>
      <c r="J731" s="1"/>
    </row>
    <row r="732" spans="1:10" ht="30" customHeight="1" x14ac:dyDescent="0.25">
      <c r="A732" s="1"/>
      <c r="B732" s="78"/>
      <c r="C732" s="78"/>
      <c r="D732" s="78"/>
      <c r="E732" s="78"/>
      <c r="F732" s="78"/>
      <c r="G732" s="1"/>
      <c r="H732" s="1"/>
      <c r="I732" s="1"/>
      <c r="J732" s="1"/>
    </row>
    <row r="733" spans="1:10" ht="30" customHeight="1" x14ac:dyDescent="0.25">
      <c r="A733" s="1"/>
      <c r="B733" s="78"/>
      <c r="C733" s="78"/>
      <c r="D733" s="78"/>
      <c r="E733" s="78"/>
      <c r="F733" s="78"/>
      <c r="G733" s="1"/>
      <c r="H733" s="1"/>
      <c r="I733" s="1"/>
      <c r="J733" s="1"/>
    </row>
    <row r="734" spans="1:10" ht="30" customHeight="1" x14ac:dyDescent="0.25">
      <c r="A734" s="1"/>
      <c r="B734" s="78"/>
      <c r="C734" s="78"/>
      <c r="D734" s="78"/>
      <c r="E734" s="78"/>
      <c r="F734" s="78"/>
      <c r="G734" s="1"/>
      <c r="H734" s="1"/>
      <c r="I734" s="1"/>
      <c r="J734" s="1"/>
    </row>
    <row r="735" spans="1:10" ht="30" customHeight="1" x14ac:dyDescent="0.25">
      <c r="A735" s="1"/>
      <c r="B735" s="78"/>
      <c r="C735" s="78"/>
      <c r="D735" s="78"/>
      <c r="E735" s="78"/>
      <c r="F735" s="78"/>
      <c r="G735" s="1"/>
      <c r="H735" s="1"/>
      <c r="I735" s="1"/>
      <c r="J735" s="1"/>
    </row>
    <row r="736" spans="1:10" ht="30" customHeight="1" x14ac:dyDescent="0.25">
      <c r="A736" s="1"/>
      <c r="B736" s="78"/>
      <c r="C736" s="78"/>
      <c r="D736" s="78"/>
      <c r="E736" s="78"/>
      <c r="F736" s="78"/>
      <c r="G736" s="1"/>
      <c r="H736" s="1"/>
      <c r="I736" s="1"/>
      <c r="J736" s="1"/>
    </row>
    <row r="737" spans="1:10" ht="30" customHeight="1" x14ac:dyDescent="0.25">
      <c r="A737" s="1"/>
      <c r="B737" s="78"/>
      <c r="C737" s="78"/>
      <c r="D737" s="78"/>
      <c r="E737" s="78"/>
      <c r="F737" s="78"/>
      <c r="G737" s="1"/>
      <c r="H737" s="1"/>
      <c r="I737" s="1"/>
      <c r="J737" s="1"/>
    </row>
    <row r="738" spans="1:10" ht="30" customHeight="1" x14ac:dyDescent="0.25">
      <c r="A738" s="1"/>
      <c r="B738" s="78"/>
      <c r="C738" s="78"/>
      <c r="D738" s="78"/>
      <c r="E738" s="78"/>
      <c r="F738" s="78"/>
      <c r="G738" s="1"/>
      <c r="H738" s="1"/>
      <c r="I738" s="1"/>
      <c r="J738" s="1"/>
    </row>
    <row r="739" spans="1:10" ht="30" customHeight="1" x14ac:dyDescent="0.25">
      <c r="A739" s="1"/>
      <c r="B739" s="78"/>
      <c r="C739" s="78"/>
      <c r="D739" s="78"/>
      <c r="E739" s="78"/>
      <c r="F739" s="78"/>
      <c r="G739" s="1"/>
      <c r="H739" s="1"/>
      <c r="I739" s="1"/>
      <c r="J739" s="1"/>
    </row>
    <row r="740" spans="1:10" ht="30" customHeight="1" x14ac:dyDescent="0.25">
      <c r="A740" s="1"/>
      <c r="B740" s="78"/>
      <c r="C740" s="78"/>
      <c r="D740" s="78"/>
      <c r="E740" s="78"/>
      <c r="F740" s="78"/>
      <c r="G740" s="1"/>
      <c r="H740" s="1"/>
      <c r="I740" s="1"/>
      <c r="J740" s="1"/>
    </row>
    <row r="741" spans="1:10" ht="30" customHeight="1" x14ac:dyDescent="0.25">
      <c r="A741" s="1"/>
      <c r="B741" s="78"/>
      <c r="C741" s="78"/>
      <c r="D741" s="78"/>
      <c r="E741" s="78"/>
      <c r="F741" s="78"/>
      <c r="G741" s="1"/>
      <c r="H741" s="1"/>
      <c r="I741" s="1"/>
      <c r="J741" s="1"/>
    </row>
    <row r="742" spans="1:10" ht="30" customHeight="1" x14ac:dyDescent="0.25">
      <c r="A742" s="1"/>
      <c r="B742" s="78"/>
      <c r="C742" s="78"/>
      <c r="D742" s="78"/>
      <c r="E742" s="78"/>
      <c r="F742" s="78"/>
      <c r="G742" s="1"/>
      <c r="H742" s="1"/>
      <c r="I742" s="1"/>
      <c r="J742" s="1"/>
    </row>
    <row r="743" spans="1:10" ht="30" customHeight="1" x14ac:dyDescent="0.25">
      <c r="A743" s="1"/>
      <c r="B743" s="78"/>
      <c r="C743" s="78"/>
      <c r="D743" s="78"/>
      <c r="E743" s="78"/>
      <c r="F743" s="78"/>
      <c r="G743" s="1"/>
      <c r="H743" s="1"/>
      <c r="I743" s="1"/>
      <c r="J743" s="1"/>
    </row>
    <row r="744" spans="1:10" ht="30" customHeight="1" x14ac:dyDescent="0.25">
      <c r="A744" s="1"/>
      <c r="B744" s="78"/>
      <c r="C744" s="78"/>
      <c r="D744" s="78"/>
      <c r="E744" s="78"/>
      <c r="F744" s="78"/>
      <c r="G744" s="1"/>
      <c r="H744" s="1"/>
      <c r="I744" s="1"/>
      <c r="J744" s="1"/>
    </row>
    <row r="745" spans="1:10" ht="30" customHeight="1" x14ac:dyDescent="0.25">
      <c r="A745" s="1"/>
      <c r="B745" s="78"/>
      <c r="C745" s="78"/>
      <c r="D745" s="78"/>
      <c r="E745" s="78"/>
      <c r="F745" s="78"/>
      <c r="G745" s="1"/>
      <c r="H745" s="1"/>
      <c r="I745" s="1"/>
      <c r="J745" s="1"/>
    </row>
    <row r="746" spans="1:10" ht="30" customHeight="1" x14ac:dyDescent="0.25">
      <c r="A746" s="1"/>
      <c r="B746" s="78"/>
      <c r="C746" s="78"/>
      <c r="D746" s="78"/>
      <c r="E746" s="78"/>
      <c r="F746" s="78"/>
      <c r="G746" s="1"/>
      <c r="H746" s="1"/>
      <c r="I746" s="1"/>
      <c r="J746" s="1"/>
    </row>
    <row r="747" spans="1:10" ht="30" customHeight="1" x14ac:dyDescent="0.25">
      <c r="A747" s="1"/>
      <c r="B747" s="78"/>
      <c r="C747" s="78"/>
      <c r="D747" s="78"/>
      <c r="E747" s="78"/>
      <c r="F747" s="78"/>
      <c r="G747" s="1"/>
      <c r="H747" s="1"/>
      <c r="I747" s="1"/>
      <c r="J747" s="1"/>
    </row>
    <row r="748" spans="1:10" ht="30" customHeight="1" x14ac:dyDescent="0.25">
      <c r="A748" s="1"/>
      <c r="B748" s="78"/>
      <c r="C748" s="78"/>
      <c r="D748" s="78"/>
      <c r="E748" s="78"/>
      <c r="F748" s="78"/>
      <c r="G748" s="1"/>
      <c r="H748" s="1"/>
      <c r="I748" s="1"/>
      <c r="J748" s="1"/>
    </row>
    <row r="749" spans="1:10" ht="30" customHeight="1" x14ac:dyDescent="0.25">
      <c r="A749" s="1"/>
      <c r="B749" s="78"/>
      <c r="C749" s="78"/>
      <c r="D749" s="78"/>
      <c r="E749" s="78"/>
      <c r="F749" s="78"/>
      <c r="G749" s="1"/>
      <c r="H749" s="1"/>
      <c r="I749" s="1"/>
      <c r="J749" s="1"/>
    </row>
    <row r="750" spans="1:10" ht="30" customHeight="1" x14ac:dyDescent="0.25">
      <c r="A750" s="1"/>
      <c r="B750" s="78"/>
      <c r="C750" s="78"/>
      <c r="D750" s="78"/>
      <c r="E750" s="78"/>
      <c r="F750" s="78"/>
      <c r="G750" s="1"/>
      <c r="H750" s="1"/>
      <c r="I750" s="1"/>
      <c r="J750" s="1"/>
    </row>
    <row r="751" spans="1:10" ht="30" customHeight="1" x14ac:dyDescent="0.25">
      <c r="A751" s="1"/>
      <c r="B751" s="78"/>
      <c r="C751" s="78"/>
      <c r="D751" s="78"/>
      <c r="E751" s="78"/>
      <c r="F751" s="78"/>
      <c r="G751" s="1"/>
      <c r="H751" s="1"/>
      <c r="I751" s="1"/>
      <c r="J751" s="1"/>
    </row>
    <row r="752" spans="1:10" ht="30" customHeight="1" x14ac:dyDescent="0.25">
      <c r="A752" s="1"/>
      <c r="B752" s="78"/>
      <c r="C752" s="78"/>
      <c r="D752" s="78"/>
      <c r="E752" s="78"/>
      <c r="F752" s="78"/>
      <c r="G752" s="1"/>
      <c r="H752" s="1"/>
      <c r="I752" s="1"/>
      <c r="J752" s="1"/>
    </row>
    <row r="753" spans="1:10" ht="30" customHeight="1" x14ac:dyDescent="0.25">
      <c r="A753" s="1"/>
      <c r="B753" s="78"/>
      <c r="C753" s="78"/>
      <c r="D753" s="78"/>
      <c r="E753" s="78"/>
      <c r="F753" s="78"/>
      <c r="G753" s="1"/>
      <c r="H753" s="1"/>
      <c r="I753" s="1"/>
      <c r="J753" s="1"/>
    </row>
    <row r="754" spans="1:10" ht="30" customHeight="1" x14ac:dyDescent="0.25">
      <c r="A754" s="1"/>
      <c r="B754" s="78"/>
      <c r="C754" s="78"/>
      <c r="D754" s="78"/>
      <c r="E754" s="78"/>
      <c r="F754" s="78"/>
      <c r="G754" s="1"/>
      <c r="H754" s="1"/>
      <c r="I754" s="1"/>
      <c r="J754" s="1"/>
    </row>
    <row r="755" spans="1:10" ht="30" customHeight="1" x14ac:dyDescent="0.25">
      <c r="A755" s="1"/>
      <c r="B755" s="78"/>
      <c r="C755" s="78"/>
      <c r="D755" s="78"/>
      <c r="E755" s="78"/>
      <c r="F755" s="78"/>
      <c r="G755" s="1"/>
      <c r="H755" s="1"/>
      <c r="I755" s="1"/>
      <c r="J755" s="1"/>
    </row>
    <row r="756" spans="1:10" ht="30" customHeight="1" x14ac:dyDescent="0.25">
      <c r="A756" s="1"/>
      <c r="B756" s="78"/>
      <c r="C756" s="78"/>
      <c r="D756" s="78"/>
      <c r="E756" s="78"/>
      <c r="F756" s="78"/>
      <c r="G756" s="1"/>
      <c r="H756" s="1"/>
      <c r="I756" s="1"/>
      <c r="J756" s="1"/>
    </row>
    <row r="757" spans="1:10" ht="30" customHeight="1" x14ac:dyDescent="0.25">
      <c r="A757" s="1"/>
      <c r="B757" s="78"/>
      <c r="C757" s="78"/>
      <c r="D757" s="78"/>
      <c r="E757" s="78"/>
      <c r="F757" s="78"/>
      <c r="G757" s="1"/>
      <c r="H757" s="1"/>
      <c r="I757" s="1"/>
      <c r="J757" s="1"/>
    </row>
    <row r="758" spans="1:10" ht="30" customHeight="1" x14ac:dyDescent="0.25">
      <c r="A758" s="1"/>
      <c r="B758" s="78"/>
      <c r="C758" s="78"/>
      <c r="D758" s="78"/>
      <c r="E758" s="78"/>
      <c r="F758" s="78"/>
      <c r="G758" s="1"/>
      <c r="H758" s="1"/>
      <c r="I758" s="1"/>
      <c r="J758" s="1"/>
    </row>
    <row r="759" spans="1:10" ht="30" customHeight="1" x14ac:dyDescent="0.25">
      <c r="A759" s="1"/>
      <c r="B759" s="78"/>
      <c r="C759" s="78"/>
      <c r="D759" s="78"/>
      <c r="E759" s="78"/>
      <c r="F759" s="78"/>
      <c r="G759" s="1"/>
      <c r="H759" s="1"/>
      <c r="I759" s="1"/>
      <c r="J759" s="1"/>
    </row>
    <row r="760" spans="1:10" ht="30" customHeight="1" x14ac:dyDescent="0.25">
      <c r="A760" s="1"/>
      <c r="B760" s="78"/>
      <c r="C760" s="78"/>
      <c r="D760" s="78"/>
      <c r="E760" s="78"/>
      <c r="F760" s="78"/>
      <c r="G760" s="1"/>
      <c r="H760" s="1"/>
      <c r="I760" s="1"/>
      <c r="J760" s="1"/>
    </row>
    <row r="761" spans="1:10" ht="30" customHeight="1" x14ac:dyDescent="0.25">
      <c r="A761" s="1"/>
      <c r="B761" s="78"/>
      <c r="C761" s="78"/>
      <c r="D761" s="78"/>
      <c r="E761" s="78"/>
      <c r="F761" s="78"/>
      <c r="G761" s="1"/>
      <c r="H761" s="1"/>
      <c r="I761" s="1"/>
      <c r="J761" s="1"/>
    </row>
    <row r="762" spans="1:10" ht="30" customHeight="1" x14ac:dyDescent="0.25">
      <c r="A762" s="1"/>
      <c r="B762" s="78"/>
      <c r="C762" s="78"/>
      <c r="D762" s="78"/>
      <c r="E762" s="78"/>
      <c r="F762" s="78"/>
      <c r="G762" s="1"/>
      <c r="H762" s="1"/>
      <c r="I762" s="1"/>
      <c r="J762" s="1"/>
    </row>
    <row r="763" spans="1:10" ht="30" customHeight="1" x14ac:dyDescent="0.25">
      <c r="A763" s="1"/>
      <c r="B763" s="78"/>
      <c r="C763" s="78"/>
      <c r="D763" s="78"/>
      <c r="E763" s="78"/>
      <c r="F763" s="78"/>
      <c r="G763" s="1"/>
      <c r="H763" s="1"/>
      <c r="I763" s="1"/>
      <c r="J763" s="1"/>
    </row>
    <row r="764" spans="1:10" ht="30" customHeight="1" x14ac:dyDescent="0.25">
      <c r="A764" s="1"/>
      <c r="B764" s="78"/>
      <c r="C764" s="78"/>
      <c r="D764" s="78"/>
      <c r="E764" s="78"/>
      <c r="F764" s="78"/>
      <c r="G764" s="1"/>
      <c r="H764" s="1"/>
      <c r="I764" s="1"/>
      <c r="J764" s="1"/>
    </row>
    <row r="765" spans="1:10" ht="30" customHeight="1" x14ac:dyDescent="0.25">
      <c r="A765" s="1"/>
      <c r="B765" s="78"/>
      <c r="C765" s="78"/>
      <c r="D765" s="78"/>
      <c r="E765" s="78"/>
      <c r="F765" s="78"/>
      <c r="G765" s="1"/>
      <c r="H765" s="1"/>
      <c r="I765" s="1"/>
      <c r="J765" s="1"/>
    </row>
    <row r="766" spans="1:10" ht="30" customHeight="1" x14ac:dyDescent="0.25">
      <c r="A766" s="1"/>
      <c r="B766" s="78"/>
      <c r="C766" s="78"/>
      <c r="D766" s="78"/>
      <c r="E766" s="78"/>
      <c r="F766" s="78"/>
      <c r="G766" s="1"/>
      <c r="H766" s="1"/>
      <c r="I766" s="1"/>
      <c r="J766" s="1"/>
    </row>
    <row r="767" spans="1:10" ht="30" customHeight="1" x14ac:dyDescent="0.25">
      <c r="A767" s="1"/>
      <c r="B767" s="78"/>
      <c r="C767" s="78"/>
      <c r="D767" s="78"/>
      <c r="E767" s="78"/>
      <c r="F767" s="78"/>
      <c r="G767" s="1"/>
      <c r="H767" s="1"/>
      <c r="I767" s="1"/>
      <c r="J767" s="1"/>
    </row>
    <row r="768" spans="1:10" ht="30" customHeight="1" x14ac:dyDescent="0.25">
      <c r="A768" s="1"/>
      <c r="B768" s="78"/>
      <c r="C768" s="78"/>
      <c r="D768" s="78"/>
      <c r="E768" s="78"/>
      <c r="F768" s="78"/>
      <c r="G768" s="1"/>
      <c r="H768" s="1"/>
      <c r="I768" s="1"/>
      <c r="J768" s="1"/>
    </row>
    <row r="769" spans="1:10" ht="30" customHeight="1" x14ac:dyDescent="0.25">
      <c r="A769" s="1"/>
      <c r="B769" s="78"/>
      <c r="C769" s="78"/>
      <c r="D769" s="78"/>
      <c r="E769" s="78"/>
      <c r="F769" s="78"/>
      <c r="G769" s="1"/>
      <c r="H769" s="1"/>
      <c r="I769" s="1"/>
      <c r="J769" s="1"/>
    </row>
    <row r="770" spans="1:10" ht="30" customHeight="1" x14ac:dyDescent="0.25">
      <c r="A770" s="1"/>
      <c r="B770" s="78"/>
      <c r="C770" s="78"/>
      <c r="D770" s="78"/>
      <c r="E770" s="78"/>
      <c r="F770" s="78"/>
      <c r="G770" s="1"/>
      <c r="H770" s="1"/>
      <c r="I770" s="1"/>
      <c r="J770" s="1"/>
    </row>
    <row r="771" spans="1:10" ht="30" customHeight="1" x14ac:dyDescent="0.25">
      <c r="A771" s="1"/>
      <c r="B771" s="78"/>
      <c r="C771" s="78"/>
      <c r="D771" s="78"/>
      <c r="E771" s="78"/>
      <c r="F771" s="78"/>
      <c r="G771" s="1"/>
      <c r="H771" s="1"/>
      <c r="I771" s="1"/>
      <c r="J771" s="1"/>
    </row>
    <row r="772" spans="1:10" ht="30" customHeight="1" x14ac:dyDescent="0.25">
      <c r="A772" s="1"/>
      <c r="B772" s="78"/>
      <c r="C772" s="78"/>
      <c r="D772" s="78"/>
      <c r="E772" s="78"/>
      <c r="F772" s="78"/>
      <c r="G772" s="1"/>
      <c r="H772" s="1"/>
      <c r="I772" s="1"/>
      <c r="J772" s="1"/>
    </row>
    <row r="773" spans="1:10" ht="30" customHeight="1" x14ac:dyDescent="0.25">
      <c r="A773" s="1"/>
      <c r="B773" s="78"/>
      <c r="C773" s="78"/>
      <c r="D773" s="78"/>
      <c r="E773" s="78"/>
      <c r="F773" s="78"/>
      <c r="G773" s="1"/>
      <c r="H773" s="1"/>
      <c r="I773" s="1"/>
      <c r="J773" s="1"/>
    </row>
    <row r="774" spans="1:10" ht="30" customHeight="1" x14ac:dyDescent="0.25">
      <c r="A774" s="1"/>
      <c r="B774" s="78"/>
      <c r="C774" s="78"/>
      <c r="D774" s="78"/>
      <c r="E774" s="78"/>
      <c r="F774" s="78"/>
      <c r="G774" s="1"/>
      <c r="H774" s="1"/>
      <c r="I774" s="1"/>
      <c r="J774" s="1"/>
    </row>
    <row r="775" spans="1:10" ht="30" customHeight="1" x14ac:dyDescent="0.25">
      <c r="A775" s="1"/>
      <c r="B775" s="78"/>
      <c r="C775" s="78"/>
      <c r="D775" s="78"/>
      <c r="E775" s="78"/>
      <c r="F775" s="78"/>
      <c r="G775" s="1"/>
      <c r="H775" s="1"/>
      <c r="I775" s="1"/>
      <c r="J775" s="1"/>
    </row>
    <row r="776" spans="1:10" ht="30" customHeight="1" x14ac:dyDescent="0.25">
      <c r="A776" s="1"/>
      <c r="B776" s="78"/>
      <c r="C776" s="78"/>
      <c r="D776" s="78"/>
      <c r="E776" s="78"/>
      <c r="F776" s="78"/>
      <c r="G776" s="1"/>
      <c r="H776" s="1"/>
      <c r="I776" s="1"/>
      <c r="J776" s="1"/>
    </row>
    <row r="777" spans="1:10" ht="30" customHeight="1" x14ac:dyDescent="0.25">
      <c r="A777" s="1"/>
      <c r="B777" s="78"/>
      <c r="C777" s="78"/>
      <c r="D777" s="78"/>
      <c r="E777" s="78"/>
      <c r="F777" s="78"/>
      <c r="G777" s="1"/>
      <c r="H777" s="1"/>
      <c r="I777" s="1"/>
      <c r="J777" s="1"/>
    </row>
    <row r="778" spans="1:10" ht="30" customHeight="1" x14ac:dyDescent="0.25">
      <c r="A778" s="1"/>
      <c r="B778" s="78"/>
      <c r="C778" s="78"/>
      <c r="D778" s="78"/>
      <c r="E778" s="78"/>
      <c r="F778" s="78"/>
      <c r="G778" s="1"/>
      <c r="H778" s="1"/>
      <c r="I778" s="1"/>
      <c r="J778" s="1"/>
    </row>
    <row r="779" spans="1:10" ht="30" customHeight="1" x14ac:dyDescent="0.25">
      <c r="A779" s="1"/>
      <c r="B779" s="78"/>
      <c r="C779" s="78"/>
      <c r="D779" s="78"/>
      <c r="E779" s="78"/>
      <c r="F779" s="78"/>
      <c r="G779" s="1"/>
      <c r="H779" s="1"/>
      <c r="I779" s="1"/>
      <c r="J779" s="1"/>
    </row>
    <row r="780" spans="1:10" ht="30" customHeight="1" x14ac:dyDescent="0.25">
      <c r="A780" s="1"/>
      <c r="B780" s="78"/>
      <c r="C780" s="78"/>
      <c r="D780" s="78"/>
      <c r="E780" s="78"/>
      <c r="F780" s="78"/>
      <c r="G780" s="1"/>
      <c r="H780" s="1"/>
      <c r="I780" s="1"/>
      <c r="J780" s="1"/>
    </row>
    <row r="781" spans="1:10" ht="30" customHeight="1" x14ac:dyDescent="0.25">
      <c r="A781" s="1"/>
      <c r="B781" s="78"/>
      <c r="C781" s="78"/>
      <c r="D781" s="78"/>
      <c r="E781" s="78"/>
      <c r="F781" s="78"/>
      <c r="G781" s="1"/>
      <c r="H781" s="1"/>
      <c r="I781" s="1"/>
      <c r="J781" s="1"/>
    </row>
    <row r="782" spans="1:10" ht="30" customHeight="1" x14ac:dyDescent="0.25">
      <c r="A782" s="1"/>
      <c r="B782" s="78"/>
      <c r="C782" s="78"/>
      <c r="D782" s="78"/>
      <c r="E782" s="78"/>
      <c r="F782" s="78"/>
      <c r="G782" s="1"/>
      <c r="H782" s="1"/>
      <c r="I782" s="1"/>
      <c r="J782" s="1"/>
    </row>
    <row r="783" spans="1:10" ht="30" customHeight="1" x14ac:dyDescent="0.25">
      <c r="A783" s="1"/>
      <c r="B783" s="78"/>
      <c r="C783" s="78"/>
      <c r="D783" s="78"/>
      <c r="E783" s="78"/>
      <c r="F783" s="78"/>
      <c r="G783" s="1"/>
      <c r="H783" s="1"/>
      <c r="I783" s="1"/>
      <c r="J783" s="1"/>
    </row>
    <row r="784" spans="1:10" ht="30" customHeight="1" x14ac:dyDescent="0.25">
      <c r="A784" s="1"/>
      <c r="B784" s="78"/>
      <c r="C784" s="78"/>
      <c r="D784" s="78"/>
      <c r="E784" s="78"/>
      <c r="F784" s="78"/>
      <c r="G784" s="1"/>
      <c r="H784" s="1"/>
      <c r="I784" s="1"/>
      <c r="J784" s="1"/>
    </row>
    <row r="785" spans="1:10" ht="30" customHeight="1" x14ac:dyDescent="0.25">
      <c r="A785" s="1"/>
      <c r="B785" s="78"/>
      <c r="C785" s="78"/>
      <c r="D785" s="78"/>
      <c r="E785" s="78"/>
      <c r="F785" s="78"/>
      <c r="G785" s="1"/>
      <c r="H785" s="1"/>
      <c r="I785" s="1"/>
      <c r="J785" s="1"/>
    </row>
    <row r="786" spans="1:10" ht="30" customHeight="1" x14ac:dyDescent="0.25">
      <c r="A786" s="1"/>
      <c r="B786" s="78"/>
      <c r="C786" s="78"/>
      <c r="D786" s="78"/>
      <c r="E786" s="78"/>
      <c r="F786" s="78"/>
      <c r="G786" s="1"/>
      <c r="H786" s="1"/>
      <c r="I786" s="1"/>
      <c r="J786" s="1"/>
    </row>
    <row r="787" spans="1:10" ht="30" customHeight="1" x14ac:dyDescent="0.25">
      <c r="A787" s="1"/>
      <c r="B787" s="78"/>
      <c r="C787" s="78"/>
      <c r="D787" s="78"/>
      <c r="E787" s="78"/>
      <c r="F787" s="78"/>
      <c r="G787" s="1"/>
      <c r="H787" s="1"/>
      <c r="I787" s="1"/>
      <c r="J787" s="1"/>
    </row>
    <row r="788" spans="1:10" ht="30" customHeight="1" x14ac:dyDescent="0.25">
      <c r="A788" s="1"/>
      <c r="B788" s="78"/>
      <c r="C788" s="78"/>
      <c r="D788" s="78"/>
      <c r="E788" s="78"/>
      <c r="F788" s="78"/>
      <c r="G788" s="1"/>
      <c r="H788" s="1"/>
      <c r="I788" s="1"/>
      <c r="J788" s="1"/>
    </row>
    <row r="789" spans="1:10" ht="30" customHeight="1" x14ac:dyDescent="0.25">
      <c r="A789" s="1"/>
      <c r="B789" s="78"/>
      <c r="C789" s="78"/>
      <c r="D789" s="78"/>
      <c r="E789" s="78"/>
      <c r="F789" s="78"/>
      <c r="G789" s="1"/>
      <c r="H789" s="1"/>
      <c r="I789" s="1"/>
      <c r="J789" s="1"/>
    </row>
    <row r="790" spans="1:10" ht="30" customHeight="1" x14ac:dyDescent="0.25">
      <c r="A790" s="1"/>
      <c r="B790" s="78"/>
      <c r="C790" s="78"/>
      <c r="D790" s="78"/>
      <c r="E790" s="78"/>
      <c r="F790" s="78"/>
      <c r="G790" s="1"/>
      <c r="H790" s="1"/>
      <c r="I790" s="1"/>
      <c r="J790" s="1"/>
    </row>
    <row r="791" spans="1:10" ht="30" customHeight="1" x14ac:dyDescent="0.25">
      <c r="A791" s="1"/>
      <c r="B791" s="78"/>
      <c r="C791" s="78"/>
      <c r="D791" s="78"/>
      <c r="E791" s="78"/>
      <c r="F791" s="78"/>
      <c r="G791" s="1"/>
      <c r="H791" s="1"/>
      <c r="I791" s="1"/>
      <c r="J791" s="1"/>
    </row>
    <row r="792" spans="1:10" ht="30" customHeight="1" x14ac:dyDescent="0.25">
      <c r="A792" s="1"/>
      <c r="B792" s="78"/>
      <c r="C792" s="78"/>
      <c r="D792" s="78"/>
      <c r="E792" s="78"/>
      <c r="F792" s="78"/>
      <c r="G792" s="1"/>
      <c r="H792" s="1"/>
      <c r="I792" s="1"/>
      <c r="J792" s="1"/>
    </row>
    <row r="793" spans="1:10" ht="30" customHeight="1" x14ac:dyDescent="0.25">
      <c r="A793" s="1"/>
      <c r="B793" s="78"/>
      <c r="C793" s="78"/>
      <c r="D793" s="78"/>
      <c r="E793" s="78"/>
      <c r="F793" s="78"/>
      <c r="G793" s="1"/>
      <c r="H793" s="1"/>
      <c r="I793" s="1"/>
      <c r="J793" s="1"/>
    </row>
    <row r="794" spans="1:10" ht="30" customHeight="1" x14ac:dyDescent="0.25">
      <c r="A794" s="1"/>
      <c r="B794" s="78"/>
      <c r="C794" s="78"/>
      <c r="D794" s="78"/>
      <c r="E794" s="78"/>
      <c r="F794" s="78"/>
      <c r="G794" s="1"/>
      <c r="H794" s="1"/>
      <c r="I794" s="1"/>
      <c r="J794" s="1"/>
    </row>
    <row r="795" spans="1:10" ht="30" customHeight="1" x14ac:dyDescent="0.25">
      <c r="A795" s="1"/>
      <c r="B795" s="78"/>
      <c r="C795" s="78"/>
      <c r="D795" s="78"/>
      <c r="E795" s="78"/>
      <c r="F795" s="78"/>
      <c r="G795" s="1"/>
      <c r="H795" s="1"/>
      <c r="I795" s="1"/>
      <c r="J795" s="1"/>
    </row>
    <row r="796" spans="1:10" ht="30" customHeight="1" x14ac:dyDescent="0.25">
      <c r="A796" s="1"/>
      <c r="B796" s="78"/>
      <c r="C796" s="78"/>
      <c r="D796" s="78"/>
      <c r="E796" s="78"/>
      <c r="F796" s="78"/>
      <c r="G796" s="1"/>
      <c r="H796" s="1"/>
      <c r="I796" s="1"/>
      <c r="J796" s="1"/>
    </row>
    <row r="797" spans="1:10" ht="30" customHeight="1" x14ac:dyDescent="0.25">
      <c r="A797" s="1"/>
      <c r="B797" s="78"/>
      <c r="C797" s="78"/>
      <c r="D797" s="78"/>
      <c r="E797" s="78"/>
      <c r="F797" s="78"/>
      <c r="G797" s="1"/>
      <c r="H797" s="1"/>
      <c r="I797" s="1"/>
      <c r="J797" s="1"/>
    </row>
    <row r="798" spans="1:10" ht="30" customHeight="1" x14ac:dyDescent="0.25">
      <c r="A798" s="1"/>
      <c r="B798" s="78"/>
      <c r="C798" s="78"/>
      <c r="D798" s="78"/>
      <c r="E798" s="78"/>
      <c r="F798" s="78"/>
      <c r="G798" s="1"/>
      <c r="H798" s="1"/>
      <c r="I798" s="1"/>
      <c r="J798" s="1"/>
    </row>
    <row r="799" spans="1:10" ht="30" customHeight="1" x14ac:dyDescent="0.25">
      <c r="A799" s="1"/>
      <c r="B799" s="78"/>
      <c r="C799" s="78"/>
      <c r="D799" s="78"/>
      <c r="E799" s="78"/>
      <c r="F799" s="78"/>
      <c r="G799" s="1"/>
      <c r="H799" s="1"/>
      <c r="I799" s="1"/>
      <c r="J799" s="1"/>
    </row>
    <row r="800" spans="1:10" ht="30" customHeight="1" x14ac:dyDescent="0.25">
      <c r="A800" s="1"/>
      <c r="B800" s="78"/>
      <c r="C800" s="78"/>
      <c r="D800" s="78"/>
      <c r="E800" s="78"/>
      <c r="F800" s="78"/>
      <c r="G800" s="1"/>
      <c r="H800" s="1"/>
      <c r="I800" s="1"/>
      <c r="J800" s="1"/>
    </row>
    <row r="801" spans="1:10" ht="30" customHeight="1" x14ac:dyDescent="0.25">
      <c r="A801" s="1"/>
      <c r="B801" s="78"/>
      <c r="C801" s="78"/>
      <c r="D801" s="78"/>
      <c r="E801" s="78"/>
      <c r="F801" s="78"/>
      <c r="G801" s="1"/>
      <c r="H801" s="1"/>
      <c r="I801" s="1"/>
      <c r="J801" s="1"/>
    </row>
    <row r="802" spans="1:10" ht="30" customHeight="1" x14ac:dyDescent="0.25">
      <c r="A802" s="1"/>
      <c r="B802" s="78"/>
      <c r="C802" s="78"/>
      <c r="D802" s="78"/>
      <c r="E802" s="78"/>
      <c r="F802" s="78"/>
      <c r="G802" s="1"/>
      <c r="H802" s="1"/>
      <c r="I802" s="1"/>
      <c r="J802" s="1"/>
    </row>
    <row r="803" spans="1:10" ht="30" customHeight="1" x14ac:dyDescent="0.25">
      <c r="A803" s="1"/>
      <c r="B803" s="78"/>
      <c r="C803" s="78"/>
      <c r="D803" s="78"/>
      <c r="E803" s="78"/>
      <c r="F803" s="78"/>
      <c r="G803" s="1"/>
      <c r="H803" s="1"/>
      <c r="I803" s="1"/>
      <c r="J803" s="1"/>
    </row>
    <row r="804" spans="1:10" ht="30" customHeight="1" x14ac:dyDescent="0.25">
      <c r="A804" s="1"/>
      <c r="B804" s="78"/>
      <c r="C804" s="78"/>
      <c r="D804" s="78"/>
      <c r="E804" s="78"/>
      <c r="F804" s="78"/>
      <c r="G804" s="1"/>
      <c r="H804" s="1"/>
      <c r="I804" s="1"/>
      <c r="J804" s="1"/>
    </row>
    <row r="805" spans="1:10" ht="30" customHeight="1" x14ac:dyDescent="0.25">
      <c r="A805" s="1"/>
      <c r="B805" s="78"/>
      <c r="C805" s="78"/>
      <c r="D805" s="78"/>
      <c r="E805" s="78"/>
      <c r="F805" s="78"/>
      <c r="G805" s="1"/>
      <c r="H805" s="1"/>
      <c r="I805" s="1"/>
      <c r="J805" s="1"/>
    </row>
    <row r="806" spans="1:10" ht="30" customHeight="1" x14ac:dyDescent="0.25">
      <c r="A806" s="1"/>
      <c r="B806" s="78"/>
      <c r="C806" s="78"/>
      <c r="D806" s="78"/>
      <c r="E806" s="78"/>
      <c r="F806" s="78"/>
      <c r="G806" s="1"/>
      <c r="H806" s="1"/>
      <c r="I806" s="1"/>
      <c r="J806" s="1"/>
    </row>
    <row r="807" spans="1:10" ht="30" customHeight="1" x14ac:dyDescent="0.25">
      <c r="A807" s="1"/>
      <c r="B807" s="78"/>
      <c r="C807" s="78"/>
      <c r="D807" s="78"/>
      <c r="E807" s="78"/>
      <c r="F807" s="78"/>
      <c r="G807" s="1"/>
      <c r="H807" s="1"/>
      <c r="I807" s="1"/>
      <c r="J807" s="1"/>
    </row>
    <row r="808" spans="1:10" ht="30" customHeight="1" x14ac:dyDescent="0.25">
      <c r="A808" s="1"/>
      <c r="B808" s="78"/>
      <c r="C808" s="78"/>
      <c r="D808" s="78"/>
      <c r="E808" s="78"/>
      <c r="F808" s="78"/>
      <c r="G808" s="1"/>
      <c r="H808" s="1"/>
      <c r="I808" s="1"/>
      <c r="J808" s="1"/>
    </row>
    <row r="809" spans="1:10" ht="30" customHeight="1" x14ac:dyDescent="0.25">
      <c r="A809" s="1"/>
      <c r="B809" s="78"/>
      <c r="C809" s="78"/>
      <c r="D809" s="78"/>
      <c r="E809" s="78"/>
      <c r="F809" s="78"/>
      <c r="G809" s="1"/>
      <c r="H809" s="1"/>
      <c r="I809" s="1"/>
      <c r="J809" s="1"/>
    </row>
    <row r="810" spans="1:10" ht="30" customHeight="1" x14ac:dyDescent="0.25">
      <c r="A810" s="1"/>
      <c r="B810" s="78"/>
      <c r="C810" s="78"/>
      <c r="D810" s="78"/>
      <c r="E810" s="78"/>
      <c r="F810" s="78"/>
      <c r="G810" s="1"/>
      <c r="H810" s="1"/>
      <c r="I810" s="1"/>
      <c r="J810" s="1"/>
    </row>
    <row r="811" spans="1:10" ht="30" customHeight="1" x14ac:dyDescent="0.25">
      <c r="A811" s="1"/>
      <c r="B811" s="78"/>
      <c r="C811" s="78"/>
      <c r="D811" s="78"/>
      <c r="E811" s="78"/>
      <c r="F811" s="78"/>
      <c r="G811" s="1"/>
      <c r="H811" s="1"/>
      <c r="I811" s="1"/>
      <c r="J811" s="1"/>
    </row>
    <row r="812" spans="1:10" ht="30" customHeight="1" x14ac:dyDescent="0.25">
      <c r="A812" s="1"/>
      <c r="B812" s="78"/>
      <c r="C812" s="78"/>
      <c r="D812" s="78"/>
      <c r="E812" s="78"/>
      <c r="F812" s="78"/>
      <c r="G812" s="1"/>
      <c r="H812" s="1"/>
      <c r="I812" s="1"/>
      <c r="J812" s="1"/>
    </row>
    <row r="813" spans="1:10" ht="30" customHeight="1" x14ac:dyDescent="0.25">
      <c r="A813" s="1"/>
      <c r="B813" s="78"/>
      <c r="C813" s="78"/>
      <c r="D813" s="78"/>
      <c r="E813" s="78"/>
      <c r="F813" s="78"/>
      <c r="G813" s="1"/>
      <c r="H813" s="1"/>
      <c r="I813" s="1"/>
      <c r="J813" s="1"/>
    </row>
    <row r="814" spans="1:10" ht="30" customHeight="1" x14ac:dyDescent="0.25">
      <c r="A814" s="1"/>
      <c r="B814" s="78"/>
      <c r="C814" s="78"/>
      <c r="D814" s="78"/>
      <c r="E814" s="78"/>
      <c r="F814" s="78"/>
      <c r="G814" s="1"/>
      <c r="H814" s="1"/>
      <c r="I814" s="1"/>
      <c r="J814" s="1"/>
    </row>
    <row r="815" spans="1:10" ht="30" customHeight="1" x14ac:dyDescent="0.25">
      <c r="A815" s="1"/>
      <c r="B815" s="78"/>
      <c r="C815" s="78"/>
      <c r="D815" s="78"/>
      <c r="E815" s="78"/>
      <c r="F815" s="78"/>
      <c r="G815" s="1"/>
      <c r="H815" s="1"/>
      <c r="I815" s="1"/>
      <c r="J815" s="1"/>
    </row>
    <row r="816" spans="1:10" ht="30" customHeight="1" x14ac:dyDescent="0.25">
      <c r="A816" s="1"/>
      <c r="B816" s="78"/>
      <c r="C816" s="78"/>
      <c r="D816" s="78"/>
      <c r="E816" s="78"/>
      <c r="F816" s="78"/>
      <c r="G816" s="1"/>
      <c r="H816" s="1"/>
      <c r="I816" s="1"/>
      <c r="J816" s="1"/>
    </row>
    <row r="817" spans="1:10" ht="30" customHeight="1" x14ac:dyDescent="0.25">
      <c r="A817" s="1"/>
      <c r="B817" s="78"/>
      <c r="C817" s="78"/>
      <c r="D817" s="78"/>
      <c r="E817" s="78"/>
      <c r="F817" s="78"/>
      <c r="G817" s="1"/>
      <c r="H817" s="1"/>
      <c r="I817" s="1"/>
      <c r="J817" s="1"/>
    </row>
    <row r="818" spans="1:10" ht="30" customHeight="1" x14ac:dyDescent="0.25">
      <c r="A818" s="1"/>
      <c r="B818" s="78"/>
      <c r="C818" s="78"/>
      <c r="D818" s="78"/>
      <c r="E818" s="78"/>
      <c r="F818" s="78"/>
      <c r="G818" s="1"/>
      <c r="H818" s="1"/>
      <c r="I818" s="1"/>
      <c r="J818" s="1"/>
    </row>
    <row r="819" spans="1:10" ht="30" customHeight="1" x14ac:dyDescent="0.25">
      <c r="A819" s="1"/>
      <c r="B819" s="78"/>
      <c r="C819" s="78"/>
      <c r="D819" s="78"/>
      <c r="E819" s="78"/>
      <c r="F819" s="78"/>
      <c r="G819" s="1"/>
      <c r="H819" s="1"/>
      <c r="I819" s="1"/>
      <c r="J819" s="1"/>
    </row>
    <row r="820" spans="1:10" ht="30" customHeight="1" x14ac:dyDescent="0.25">
      <c r="A820" s="1"/>
      <c r="B820" s="78"/>
      <c r="C820" s="78"/>
      <c r="D820" s="78"/>
      <c r="E820" s="78"/>
      <c r="F820" s="78"/>
      <c r="G820" s="1"/>
      <c r="H820" s="1"/>
      <c r="I820" s="1"/>
      <c r="J820" s="1"/>
    </row>
    <row r="821" spans="1:10" ht="30" customHeight="1" x14ac:dyDescent="0.25">
      <c r="A821" s="1"/>
      <c r="B821" s="78"/>
      <c r="C821" s="78"/>
      <c r="D821" s="78"/>
      <c r="E821" s="78"/>
      <c r="F821" s="78"/>
      <c r="G821" s="1"/>
      <c r="H821" s="1"/>
      <c r="I821" s="1"/>
      <c r="J821" s="1"/>
    </row>
    <row r="822" spans="1:10" ht="30" customHeight="1" x14ac:dyDescent="0.25">
      <c r="A822" s="1"/>
      <c r="B822" s="78"/>
      <c r="C822" s="78"/>
      <c r="D822" s="78"/>
      <c r="E822" s="78"/>
      <c r="F822" s="78"/>
      <c r="G822" s="1"/>
      <c r="H822" s="1"/>
      <c r="I822" s="1"/>
      <c r="J822" s="1"/>
    </row>
    <row r="823" spans="1:10" ht="30" customHeight="1" x14ac:dyDescent="0.25">
      <c r="A823" s="1"/>
      <c r="B823" s="78"/>
      <c r="C823" s="78"/>
      <c r="D823" s="78"/>
      <c r="E823" s="78"/>
      <c r="F823" s="78"/>
      <c r="G823" s="1"/>
      <c r="H823" s="1"/>
      <c r="I823" s="1"/>
      <c r="J823" s="1"/>
    </row>
    <row r="824" spans="1:10" ht="30" customHeight="1" x14ac:dyDescent="0.25">
      <c r="A824" s="1"/>
      <c r="B824" s="78"/>
      <c r="C824" s="78"/>
      <c r="D824" s="78"/>
      <c r="E824" s="78"/>
      <c r="F824" s="78"/>
      <c r="G824" s="1"/>
      <c r="H824" s="1"/>
      <c r="I824" s="1"/>
      <c r="J824" s="1"/>
    </row>
    <row r="825" spans="1:10" ht="30" customHeight="1" x14ac:dyDescent="0.25">
      <c r="A825" s="1"/>
      <c r="B825" s="78"/>
      <c r="C825" s="78"/>
      <c r="D825" s="78"/>
      <c r="E825" s="78"/>
      <c r="F825" s="78"/>
      <c r="G825" s="1"/>
      <c r="H825" s="1"/>
      <c r="I825" s="1"/>
      <c r="J825" s="1"/>
    </row>
    <row r="826" spans="1:10" ht="30" customHeight="1" x14ac:dyDescent="0.25">
      <c r="A826" s="1"/>
      <c r="B826" s="78"/>
      <c r="C826" s="78"/>
      <c r="D826" s="78"/>
      <c r="E826" s="78"/>
      <c r="F826" s="78"/>
      <c r="G826" s="1"/>
      <c r="H826" s="1"/>
      <c r="I826" s="1"/>
      <c r="J826" s="1"/>
    </row>
    <row r="827" spans="1:10" ht="30" customHeight="1" x14ac:dyDescent="0.25">
      <c r="A827" s="1"/>
      <c r="B827" s="78"/>
      <c r="C827" s="78"/>
      <c r="D827" s="78"/>
      <c r="E827" s="78"/>
      <c r="F827" s="78"/>
      <c r="G827" s="1"/>
      <c r="H827" s="1"/>
      <c r="I827" s="1"/>
      <c r="J827" s="1"/>
    </row>
    <row r="828" spans="1:10" ht="30" customHeight="1" x14ac:dyDescent="0.25">
      <c r="A828" s="1"/>
      <c r="B828" s="78"/>
      <c r="C828" s="78"/>
      <c r="D828" s="78"/>
      <c r="E828" s="78"/>
      <c r="F828" s="78"/>
      <c r="G828" s="1"/>
      <c r="H828" s="1"/>
      <c r="I828" s="1"/>
      <c r="J828" s="1"/>
    </row>
    <row r="829" spans="1:10" ht="30" customHeight="1" x14ac:dyDescent="0.25">
      <c r="A829" s="1"/>
      <c r="B829" s="78"/>
      <c r="C829" s="78"/>
      <c r="D829" s="78"/>
      <c r="E829" s="78"/>
      <c r="F829" s="78"/>
      <c r="G829" s="1"/>
      <c r="H829" s="1"/>
      <c r="I829" s="1"/>
      <c r="J829" s="1"/>
    </row>
    <row r="830" spans="1:10" ht="30" customHeight="1" x14ac:dyDescent="0.25">
      <c r="A830" s="1"/>
      <c r="B830" s="78"/>
      <c r="C830" s="78"/>
      <c r="D830" s="78"/>
      <c r="E830" s="78"/>
      <c r="F830" s="78"/>
      <c r="G830" s="1"/>
      <c r="H830" s="1"/>
      <c r="I830" s="1"/>
      <c r="J830" s="1"/>
    </row>
    <row r="831" spans="1:10" ht="30" customHeight="1" x14ac:dyDescent="0.25">
      <c r="A831" s="1"/>
      <c r="B831" s="78"/>
      <c r="C831" s="78"/>
      <c r="D831" s="78"/>
      <c r="E831" s="78"/>
      <c r="F831" s="78"/>
      <c r="G831" s="1"/>
      <c r="H831" s="1"/>
      <c r="I831" s="1"/>
      <c r="J831" s="1"/>
    </row>
    <row r="832" spans="1:10" ht="30" customHeight="1" x14ac:dyDescent="0.25">
      <c r="A832" s="1"/>
      <c r="B832" s="78"/>
      <c r="C832" s="78"/>
      <c r="D832" s="78"/>
      <c r="E832" s="78"/>
      <c r="F832" s="78"/>
      <c r="G832" s="1"/>
      <c r="H832" s="1"/>
      <c r="I832" s="1"/>
      <c r="J832" s="1"/>
    </row>
    <row r="833" spans="1:10" ht="30" customHeight="1" x14ac:dyDescent="0.25">
      <c r="A833" s="1"/>
      <c r="B833" s="78"/>
      <c r="C833" s="78"/>
      <c r="D833" s="78"/>
      <c r="E833" s="78"/>
      <c r="F833" s="78"/>
      <c r="G833" s="1"/>
      <c r="H833" s="1"/>
      <c r="I833" s="1"/>
      <c r="J833" s="1"/>
    </row>
    <row r="834" spans="1:10" ht="30" customHeight="1" x14ac:dyDescent="0.25">
      <c r="A834" s="1"/>
      <c r="B834" s="78"/>
      <c r="C834" s="78"/>
      <c r="D834" s="78"/>
      <c r="E834" s="78"/>
      <c r="F834" s="78"/>
      <c r="G834" s="1"/>
      <c r="H834" s="1"/>
      <c r="I834" s="1"/>
      <c r="J834" s="1"/>
    </row>
    <row r="835" spans="1:10" ht="30" customHeight="1" x14ac:dyDescent="0.25">
      <c r="A835" s="1"/>
      <c r="B835" s="78"/>
      <c r="C835" s="78"/>
      <c r="D835" s="78"/>
      <c r="E835" s="78"/>
      <c r="F835" s="78"/>
      <c r="G835" s="1"/>
      <c r="H835" s="1"/>
      <c r="I835" s="1"/>
      <c r="J835" s="1"/>
    </row>
    <row r="836" spans="1:10" ht="30" customHeight="1" x14ac:dyDescent="0.25">
      <c r="A836" s="1"/>
      <c r="B836" s="78"/>
      <c r="C836" s="78"/>
      <c r="D836" s="78"/>
      <c r="E836" s="78"/>
      <c r="F836" s="78"/>
      <c r="G836" s="1"/>
      <c r="H836" s="1"/>
      <c r="I836" s="1"/>
      <c r="J836" s="1"/>
    </row>
    <row r="837" spans="1:10" ht="30" customHeight="1" x14ac:dyDescent="0.25">
      <c r="A837" s="1"/>
      <c r="B837" s="78"/>
      <c r="C837" s="78"/>
      <c r="D837" s="78"/>
      <c r="E837" s="78"/>
      <c r="F837" s="78"/>
      <c r="G837" s="1"/>
      <c r="H837" s="1"/>
      <c r="I837" s="1"/>
      <c r="J837" s="1"/>
    </row>
    <row r="838" spans="1:10" ht="30" customHeight="1" x14ac:dyDescent="0.25">
      <c r="A838" s="1"/>
      <c r="B838" s="78"/>
      <c r="C838" s="78"/>
      <c r="D838" s="78"/>
      <c r="E838" s="78"/>
      <c r="F838" s="78"/>
      <c r="G838" s="1"/>
      <c r="H838" s="1"/>
      <c r="I838" s="1"/>
      <c r="J838" s="1"/>
    </row>
    <row r="839" spans="1:10" ht="30" customHeight="1" x14ac:dyDescent="0.25">
      <c r="A839" s="1"/>
      <c r="B839" s="78"/>
      <c r="C839" s="78"/>
      <c r="D839" s="78"/>
      <c r="E839" s="78"/>
      <c r="F839" s="78"/>
      <c r="G839" s="1"/>
      <c r="H839" s="1"/>
      <c r="I839" s="1"/>
      <c r="J839" s="1"/>
    </row>
    <row r="840" spans="1:10" ht="30" customHeight="1" x14ac:dyDescent="0.25">
      <c r="A840" s="1"/>
      <c r="B840" s="78"/>
      <c r="C840" s="78"/>
      <c r="D840" s="78"/>
      <c r="E840" s="78"/>
      <c r="F840" s="78"/>
      <c r="G840" s="1"/>
      <c r="H840" s="1"/>
      <c r="I840" s="1"/>
      <c r="J840" s="1"/>
    </row>
    <row r="841" spans="1:10" ht="30" customHeight="1" x14ac:dyDescent="0.25">
      <c r="A841" s="1"/>
      <c r="B841" s="78"/>
      <c r="C841" s="78"/>
      <c r="D841" s="78"/>
      <c r="E841" s="78"/>
      <c r="F841" s="78"/>
      <c r="G841" s="1"/>
      <c r="H841" s="1"/>
      <c r="I841" s="1"/>
      <c r="J841" s="1"/>
    </row>
    <row r="842" spans="1:10" ht="30" customHeight="1" x14ac:dyDescent="0.25">
      <c r="A842" s="1"/>
      <c r="B842" s="78"/>
      <c r="C842" s="78"/>
      <c r="D842" s="78"/>
      <c r="E842" s="78"/>
      <c r="F842" s="78"/>
      <c r="G842" s="1"/>
      <c r="H842" s="1"/>
      <c r="I842" s="1"/>
      <c r="J842" s="1"/>
    </row>
    <row r="843" spans="1:10" ht="30" customHeight="1" x14ac:dyDescent="0.25">
      <c r="A843" s="1"/>
      <c r="B843" s="78"/>
      <c r="C843" s="78"/>
      <c r="D843" s="78"/>
      <c r="E843" s="78"/>
      <c r="F843" s="78"/>
      <c r="G843" s="1"/>
      <c r="H843" s="1"/>
      <c r="I843" s="1"/>
      <c r="J843" s="1"/>
    </row>
    <row r="844" spans="1:10" ht="30" customHeight="1" x14ac:dyDescent="0.25">
      <c r="A844" s="1"/>
      <c r="B844" s="78"/>
      <c r="C844" s="78"/>
      <c r="D844" s="78"/>
      <c r="E844" s="78"/>
      <c r="F844" s="78"/>
      <c r="G844" s="1"/>
      <c r="H844" s="1"/>
      <c r="I844" s="1"/>
      <c r="J844" s="1"/>
    </row>
    <row r="845" spans="1:10" ht="30" customHeight="1" x14ac:dyDescent="0.25">
      <c r="A845" s="1"/>
      <c r="B845" s="78"/>
      <c r="C845" s="78"/>
      <c r="D845" s="78"/>
      <c r="E845" s="78"/>
      <c r="F845" s="78"/>
      <c r="G845" s="1"/>
      <c r="H845" s="1"/>
      <c r="I845" s="1"/>
      <c r="J845" s="1"/>
    </row>
    <row r="846" spans="1:10" ht="30" customHeight="1" x14ac:dyDescent="0.25">
      <c r="A846" s="1"/>
      <c r="B846" s="78"/>
      <c r="C846" s="78"/>
      <c r="D846" s="78"/>
      <c r="E846" s="78"/>
      <c r="F846" s="78"/>
      <c r="G846" s="1"/>
      <c r="H846" s="1"/>
      <c r="I846" s="1"/>
      <c r="J846" s="1"/>
    </row>
    <row r="847" spans="1:10" ht="30" customHeight="1" x14ac:dyDescent="0.25">
      <c r="A847" s="1"/>
      <c r="B847" s="78"/>
      <c r="C847" s="78"/>
      <c r="D847" s="78"/>
      <c r="E847" s="78"/>
      <c r="F847" s="78"/>
      <c r="G847" s="1"/>
      <c r="H847" s="1"/>
      <c r="I847" s="1"/>
      <c r="J847" s="1"/>
    </row>
    <row r="848" spans="1:10" ht="30" customHeight="1" x14ac:dyDescent="0.25">
      <c r="A848" s="1"/>
      <c r="B848" s="78"/>
      <c r="C848" s="78"/>
      <c r="D848" s="78"/>
      <c r="E848" s="78"/>
      <c r="F848" s="78"/>
      <c r="G848" s="1"/>
      <c r="H848" s="1"/>
      <c r="I848" s="1"/>
      <c r="J848" s="1"/>
    </row>
    <row r="849" spans="1:10" ht="30" customHeight="1" x14ac:dyDescent="0.25">
      <c r="A849" s="1"/>
      <c r="B849" s="78"/>
      <c r="C849" s="78"/>
      <c r="D849" s="78"/>
      <c r="E849" s="78"/>
      <c r="F849" s="78"/>
      <c r="G849" s="1"/>
      <c r="H849" s="1"/>
      <c r="I849" s="1"/>
      <c r="J849" s="1"/>
    </row>
    <row r="850" spans="1:10" ht="30" customHeight="1" x14ac:dyDescent="0.25">
      <c r="A850" s="1"/>
      <c r="B850" s="78"/>
      <c r="C850" s="78"/>
      <c r="D850" s="78"/>
      <c r="E850" s="78"/>
      <c r="F850" s="78"/>
      <c r="G850" s="1"/>
      <c r="H850" s="1"/>
      <c r="I850" s="1"/>
      <c r="J850" s="1"/>
    </row>
    <row r="851" spans="1:10" ht="30" customHeight="1" x14ac:dyDescent="0.25">
      <c r="A851" s="1"/>
      <c r="B851" s="78"/>
      <c r="C851" s="78"/>
      <c r="D851" s="78"/>
      <c r="E851" s="78"/>
      <c r="F851" s="78"/>
      <c r="G851" s="1"/>
      <c r="H851" s="1"/>
      <c r="I851" s="1"/>
      <c r="J851" s="1"/>
    </row>
    <row r="852" spans="1:10" ht="30" customHeight="1" x14ac:dyDescent="0.25">
      <c r="A852" s="1"/>
      <c r="B852" s="78"/>
      <c r="C852" s="78"/>
      <c r="D852" s="78"/>
      <c r="E852" s="78"/>
      <c r="F852" s="78"/>
      <c r="G852" s="1"/>
      <c r="H852" s="1"/>
      <c r="I852" s="1"/>
      <c r="J852" s="1"/>
    </row>
    <row r="853" spans="1:10" ht="30" customHeight="1" x14ac:dyDescent="0.25">
      <c r="A853" s="1"/>
      <c r="B853" s="78"/>
      <c r="C853" s="78"/>
      <c r="D853" s="78"/>
      <c r="E853" s="78"/>
      <c r="F853" s="78"/>
      <c r="G853" s="1"/>
      <c r="H853" s="1"/>
      <c r="I853" s="1"/>
      <c r="J853" s="1"/>
    </row>
    <row r="854" spans="1:10" ht="30" customHeight="1" x14ac:dyDescent="0.25">
      <c r="A854" s="1"/>
      <c r="B854" s="78"/>
      <c r="C854" s="78"/>
      <c r="D854" s="78"/>
      <c r="E854" s="78"/>
      <c r="F854" s="78"/>
      <c r="G854" s="1"/>
      <c r="H854" s="1"/>
      <c r="I854" s="1"/>
      <c r="J854" s="1"/>
    </row>
    <row r="855" spans="1:10" ht="30" customHeight="1" x14ac:dyDescent="0.25">
      <c r="A855" s="1"/>
      <c r="B855" s="78"/>
      <c r="C855" s="78"/>
      <c r="D855" s="78"/>
      <c r="E855" s="78"/>
      <c r="F855" s="78"/>
      <c r="G855" s="1"/>
      <c r="H855" s="1"/>
      <c r="I855" s="1"/>
      <c r="J855" s="1"/>
    </row>
    <row r="856" spans="1:10" ht="30" customHeight="1" x14ac:dyDescent="0.25">
      <c r="A856" s="1"/>
      <c r="B856" s="78"/>
      <c r="C856" s="78"/>
      <c r="D856" s="78"/>
      <c r="E856" s="78"/>
      <c r="F856" s="78"/>
      <c r="G856" s="1"/>
      <c r="H856" s="1"/>
      <c r="I856" s="1"/>
      <c r="J856" s="1"/>
    </row>
    <row r="857" spans="1:10" ht="30" customHeight="1" x14ac:dyDescent="0.25">
      <c r="A857" s="1"/>
      <c r="B857" s="78"/>
      <c r="C857" s="78"/>
      <c r="D857" s="78"/>
      <c r="E857" s="78"/>
      <c r="F857" s="78"/>
      <c r="G857" s="1"/>
      <c r="H857" s="1"/>
      <c r="I857" s="1"/>
      <c r="J857" s="1"/>
    </row>
    <row r="858" spans="1:10" ht="30" customHeight="1" x14ac:dyDescent="0.25">
      <c r="A858" s="1"/>
      <c r="B858" s="78"/>
      <c r="C858" s="78"/>
      <c r="D858" s="78"/>
      <c r="E858" s="78"/>
      <c r="F858" s="78"/>
      <c r="G858" s="1"/>
      <c r="H858" s="1"/>
      <c r="I858" s="1"/>
      <c r="J858" s="1"/>
    </row>
    <row r="859" spans="1:10" ht="30" customHeight="1" x14ac:dyDescent="0.25">
      <c r="A859" s="1"/>
      <c r="B859" s="78"/>
      <c r="C859" s="78"/>
      <c r="D859" s="78"/>
      <c r="E859" s="78"/>
      <c r="F859" s="78"/>
      <c r="G859" s="1"/>
      <c r="H859" s="1"/>
      <c r="I859" s="1"/>
      <c r="J859" s="1"/>
    </row>
    <row r="860" spans="1:10" ht="30" customHeight="1" x14ac:dyDescent="0.25">
      <c r="A860" s="1"/>
      <c r="B860" s="78"/>
      <c r="C860" s="78"/>
      <c r="D860" s="78"/>
      <c r="E860" s="78"/>
      <c r="F860" s="78"/>
      <c r="G860" s="1"/>
      <c r="H860" s="1"/>
      <c r="I860" s="1"/>
      <c r="J860" s="1"/>
    </row>
    <row r="861" spans="1:10" ht="30" customHeight="1" x14ac:dyDescent="0.25">
      <c r="A861" s="1"/>
      <c r="B861" s="78"/>
      <c r="C861" s="78"/>
      <c r="D861" s="78"/>
      <c r="E861" s="78"/>
      <c r="F861" s="78"/>
      <c r="G861" s="1"/>
      <c r="H861" s="1"/>
      <c r="I861" s="1"/>
      <c r="J861" s="1"/>
    </row>
    <row r="862" spans="1:10" ht="30" customHeight="1" x14ac:dyDescent="0.25">
      <c r="A862" s="1"/>
      <c r="B862" s="78"/>
      <c r="C862" s="78"/>
      <c r="D862" s="78"/>
      <c r="E862" s="78"/>
      <c r="F862" s="78"/>
      <c r="G862" s="1"/>
      <c r="H862" s="1"/>
      <c r="I862" s="1"/>
      <c r="J862" s="1"/>
    </row>
    <row r="863" spans="1:10" ht="30" customHeight="1" x14ac:dyDescent="0.25">
      <c r="A863" s="1"/>
      <c r="B863" s="78"/>
      <c r="C863" s="78"/>
      <c r="D863" s="78"/>
      <c r="E863" s="78"/>
      <c r="F863" s="78"/>
      <c r="G863" s="1"/>
      <c r="H863" s="1"/>
      <c r="I863" s="1"/>
      <c r="J863" s="1"/>
    </row>
    <row r="864" spans="1:10" ht="30" customHeight="1" x14ac:dyDescent="0.25">
      <c r="A864" s="1"/>
      <c r="B864" s="78"/>
      <c r="C864" s="78"/>
      <c r="D864" s="78"/>
      <c r="E864" s="78"/>
      <c r="F864" s="78"/>
      <c r="G864" s="1"/>
      <c r="H864" s="1"/>
      <c r="I864" s="1"/>
      <c r="J864" s="1"/>
    </row>
    <row r="865" spans="1:10" ht="30" customHeight="1" x14ac:dyDescent="0.25">
      <c r="A865" s="1"/>
      <c r="B865" s="78"/>
      <c r="C865" s="78"/>
      <c r="D865" s="78"/>
      <c r="E865" s="78"/>
      <c r="F865" s="78"/>
      <c r="G865" s="1"/>
      <c r="H865" s="1"/>
      <c r="I865" s="1"/>
      <c r="J865" s="1"/>
    </row>
    <row r="866" spans="1:10" ht="30" customHeight="1" x14ac:dyDescent="0.25">
      <c r="A866" s="1"/>
      <c r="B866" s="78"/>
      <c r="C866" s="78"/>
      <c r="D866" s="78"/>
      <c r="E866" s="78"/>
      <c r="F866" s="78"/>
      <c r="G866" s="1"/>
      <c r="H866" s="1"/>
      <c r="I866" s="1"/>
      <c r="J866" s="1"/>
    </row>
    <row r="867" spans="1:10" ht="30" customHeight="1" x14ac:dyDescent="0.25">
      <c r="A867" s="1"/>
      <c r="B867" s="78"/>
      <c r="C867" s="78"/>
      <c r="D867" s="78"/>
      <c r="E867" s="78"/>
      <c r="F867" s="78"/>
      <c r="G867" s="1"/>
      <c r="H867" s="1"/>
      <c r="I867" s="1"/>
      <c r="J867" s="1"/>
    </row>
    <row r="868" spans="1:10" ht="30" customHeight="1" x14ac:dyDescent="0.25">
      <c r="A868" s="1"/>
      <c r="B868" s="78"/>
      <c r="C868" s="78"/>
      <c r="D868" s="78"/>
      <c r="E868" s="78"/>
      <c r="F868" s="78"/>
      <c r="G868" s="1"/>
      <c r="H868" s="1"/>
      <c r="I868" s="1"/>
      <c r="J868" s="1"/>
    </row>
    <row r="869" spans="1:10" ht="30" customHeight="1" x14ac:dyDescent="0.25">
      <c r="A869" s="1"/>
      <c r="B869" s="78"/>
      <c r="C869" s="78"/>
      <c r="D869" s="78"/>
      <c r="E869" s="78"/>
      <c r="F869" s="78"/>
      <c r="G869" s="1"/>
      <c r="H869" s="1"/>
      <c r="I869" s="1"/>
      <c r="J869" s="1"/>
    </row>
    <row r="870" spans="1:10" ht="30" customHeight="1" x14ac:dyDescent="0.25">
      <c r="A870" s="1"/>
      <c r="B870" s="78"/>
      <c r="C870" s="78"/>
      <c r="D870" s="78"/>
      <c r="E870" s="78"/>
      <c r="F870" s="78"/>
      <c r="G870" s="1"/>
      <c r="H870" s="1"/>
      <c r="I870" s="1"/>
      <c r="J870" s="1"/>
    </row>
    <row r="871" spans="1:10" ht="30" customHeight="1" x14ac:dyDescent="0.25">
      <c r="A871" s="1"/>
      <c r="B871" s="78"/>
      <c r="C871" s="78"/>
      <c r="D871" s="78"/>
      <c r="E871" s="78"/>
      <c r="F871" s="78"/>
      <c r="G871" s="1"/>
      <c r="H871" s="1"/>
      <c r="I871" s="1"/>
      <c r="J871" s="1"/>
    </row>
    <row r="872" spans="1:10" ht="30" customHeight="1" x14ac:dyDescent="0.25">
      <c r="A872" s="1"/>
      <c r="B872" s="78"/>
      <c r="C872" s="78"/>
      <c r="D872" s="78"/>
      <c r="E872" s="78"/>
      <c r="F872" s="78"/>
      <c r="G872" s="1"/>
      <c r="H872" s="1"/>
      <c r="I872" s="1"/>
      <c r="J872" s="1"/>
    </row>
    <row r="873" spans="1:10" ht="30" customHeight="1" x14ac:dyDescent="0.25">
      <c r="A873" s="1"/>
      <c r="B873" s="78"/>
      <c r="C873" s="78"/>
      <c r="D873" s="78"/>
      <c r="E873" s="78"/>
      <c r="F873" s="78"/>
      <c r="G873" s="1"/>
      <c r="H873" s="1"/>
      <c r="I873" s="1"/>
      <c r="J873" s="1"/>
    </row>
    <row r="874" spans="1:10" ht="30" customHeight="1" x14ac:dyDescent="0.25">
      <c r="A874" s="1"/>
      <c r="B874" s="78"/>
      <c r="C874" s="78"/>
      <c r="D874" s="78"/>
      <c r="E874" s="78"/>
      <c r="F874" s="78"/>
      <c r="G874" s="1"/>
      <c r="H874" s="1"/>
      <c r="I874" s="1"/>
      <c r="J874" s="1"/>
    </row>
    <row r="875" spans="1:10" ht="30" customHeight="1" x14ac:dyDescent="0.25">
      <c r="A875" s="1"/>
      <c r="B875" s="78"/>
      <c r="C875" s="78"/>
      <c r="D875" s="78"/>
      <c r="E875" s="78"/>
      <c r="F875" s="78"/>
      <c r="G875" s="1"/>
      <c r="H875" s="1"/>
      <c r="I875" s="1"/>
      <c r="J875" s="1"/>
    </row>
    <row r="876" spans="1:10" ht="30" customHeight="1" x14ac:dyDescent="0.25">
      <c r="A876" s="1"/>
      <c r="B876" s="78"/>
      <c r="C876" s="78"/>
      <c r="D876" s="78"/>
      <c r="E876" s="78"/>
      <c r="F876" s="78"/>
      <c r="G876" s="1"/>
      <c r="H876" s="1"/>
      <c r="I876" s="1"/>
      <c r="J876" s="1"/>
    </row>
    <row r="877" spans="1:10" ht="30" customHeight="1" x14ac:dyDescent="0.25">
      <c r="A877" s="1"/>
      <c r="B877" s="78"/>
      <c r="C877" s="78"/>
      <c r="D877" s="78"/>
      <c r="E877" s="78"/>
      <c r="F877" s="78"/>
      <c r="G877" s="1"/>
      <c r="H877" s="1"/>
      <c r="I877" s="1"/>
      <c r="J877" s="1"/>
    </row>
    <row r="878" spans="1:10" ht="30" customHeight="1" x14ac:dyDescent="0.25">
      <c r="A878" s="1"/>
      <c r="B878" s="78"/>
      <c r="C878" s="78"/>
      <c r="D878" s="78"/>
      <c r="E878" s="78"/>
      <c r="F878" s="78"/>
      <c r="G878" s="1"/>
      <c r="H878" s="1"/>
      <c r="I878" s="1"/>
      <c r="J878" s="1"/>
    </row>
    <row r="879" spans="1:10" ht="30" customHeight="1" x14ac:dyDescent="0.25">
      <c r="A879" s="1"/>
      <c r="B879" s="78"/>
      <c r="C879" s="78"/>
      <c r="D879" s="78"/>
      <c r="E879" s="78"/>
      <c r="F879" s="78"/>
      <c r="G879" s="1"/>
      <c r="H879" s="1"/>
      <c r="I879" s="1"/>
      <c r="J879" s="1"/>
    </row>
    <row r="880" spans="1:10" ht="30" customHeight="1" x14ac:dyDescent="0.25">
      <c r="A880" s="1"/>
      <c r="B880" s="78"/>
      <c r="C880" s="78"/>
      <c r="D880" s="78"/>
      <c r="E880" s="78"/>
      <c r="F880" s="78"/>
      <c r="G880" s="1"/>
      <c r="H880" s="1"/>
      <c r="I880" s="1"/>
      <c r="J880" s="1"/>
    </row>
    <row r="881" spans="1:10" ht="30" customHeight="1" x14ac:dyDescent="0.25">
      <c r="A881" s="1"/>
      <c r="B881" s="78"/>
      <c r="C881" s="78"/>
      <c r="D881" s="78"/>
      <c r="E881" s="78"/>
      <c r="F881" s="78"/>
      <c r="G881" s="1"/>
      <c r="H881" s="1"/>
      <c r="I881" s="1"/>
      <c r="J881" s="1"/>
    </row>
    <row r="882" spans="1:10" ht="30" customHeight="1" x14ac:dyDescent="0.25">
      <c r="A882" s="1"/>
      <c r="B882" s="78"/>
      <c r="C882" s="78"/>
      <c r="D882" s="78"/>
      <c r="E882" s="78"/>
      <c r="F882" s="78"/>
      <c r="G882" s="1"/>
      <c r="H882" s="1"/>
      <c r="I882" s="1"/>
      <c r="J882" s="1"/>
    </row>
    <row r="883" spans="1:10" ht="30" customHeight="1" x14ac:dyDescent="0.25">
      <c r="A883" s="1"/>
      <c r="B883" s="78"/>
      <c r="C883" s="78"/>
      <c r="D883" s="78"/>
      <c r="E883" s="78"/>
      <c r="F883" s="78"/>
      <c r="G883" s="1"/>
      <c r="H883" s="1"/>
      <c r="I883" s="1"/>
      <c r="J883" s="1"/>
    </row>
    <row r="884" spans="1:10" ht="30" customHeight="1" x14ac:dyDescent="0.25">
      <c r="A884" s="1"/>
      <c r="B884" s="78"/>
      <c r="C884" s="78"/>
      <c r="D884" s="78"/>
      <c r="E884" s="78"/>
      <c r="F884" s="78"/>
      <c r="G884" s="1"/>
      <c r="H884" s="1"/>
      <c r="I884" s="1"/>
      <c r="J884" s="1"/>
    </row>
    <row r="885" spans="1:10" ht="30" customHeight="1" x14ac:dyDescent="0.25">
      <c r="A885" s="1"/>
      <c r="B885" s="78"/>
      <c r="C885" s="78"/>
      <c r="D885" s="78"/>
      <c r="E885" s="78"/>
      <c r="F885" s="78"/>
      <c r="G885" s="1"/>
      <c r="H885" s="1"/>
      <c r="I885" s="1"/>
      <c r="J885" s="1"/>
    </row>
    <row r="886" spans="1:10" ht="30" customHeight="1" x14ac:dyDescent="0.25">
      <c r="A886" s="1"/>
      <c r="B886" s="78"/>
      <c r="C886" s="78"/>
      <c r="D886" s="78"/>
      <c r="E886" s="78"/>
      <c r="F886" s="78"/>
      <c r="G886" s="1"/>
      <c r="H886" s="1"/>
      <c r="I886" s="1"/>
      <c r="J886" s="1"/>
    </row>
    <row r="887" spans="1:10" ht="30" customHeight="1" x14ac:dyDescent="0.25">
      <c r="A887" s="1"/>
      <c r="B887" s="78"/>
      <c r="C887" s="78"/>
      <c r="D887" s="78"/>
      <c r="E887" s="78"/>
      <c r="F887" s="78"/>
      <c r="G887" s="1"/>
      <c r="H887" s="1"/>
      <c r="I887" s="1"/>
      <c r="J887" s="1"/>
    </row>
    <row r="888" spans="1:10" ht="30" customHeight="1" x14ac:dyDescent="0.25">
      <c r="A888" s="1"/>
      <c r="B888" s="78"/>
      <c r="C888" s="78"/>
      <c r="D888" s="78"/>
      <c r="E888" s="78"/>
      <c r="F888" s="78"/>
      <c r="G888" s="1"/>
      <c r="H888" s="1"/>
      <c r="I888" s="1"/>
      <c r="J888" s="1"/>
    </row>
    <row r="889" spans="1:10" ht="30" customHeight="1" x14ac:dyDescent="0.25">
      <c r="A889" s="1"/>
      <c r="B889" s="78"/>
      <c r="C889" s="78"/>
      <c r="D889" s="78"/>
      <c r="E889" s="78"/>
      <c r="F889" s="78"/>
      <c r="G889" s="1"/>
      <c r="H889" s="1"/>
      <c r="I889" s="1"/>
      <c r="J889" s="1"/>
    </row>
    <row r="890" spans="1:10" ht="30" customHeight="1" x14ac:dyDescent="0.25">
      <c r="A890" s="1"/>
      <c r="B890" s="78"/>
      <c r="C890" s="78"/>
      <c r="D890" s="78"/>
      <c r="E890" s="78"/>
      <c r="F890" s="78"/>
      <c r="G890" s="1"/>
      <c r="H890" s="1"/>
      <c r="I890" s="1"/>
      <c r="J890" s="1"/>
    </row>
    <row r="891" spans="1:10" ht="30" customHeight="1" x14ac:dyDescent="0.25">
      <c r="A891" s="1"/>
      <c r="B891" s="78"/>
      <c r="C891" s="78"/>
      <c r="D891" s="78"/>
      <c r="E891" s="78"/>
      <c r="F891" s="78"/>
      <c r="G891" s="1"/>
      <c r="H891" s="1"/>
      <c r="I891" s="1"/>
      <c r="J891" s="1"/>
    </row>
    <row r="892" spans="1:10" ht="30" customHeight="1" x14ac:dyDescent="0.25">
      <c r="A892" s="1"/>
      <c r="B892" s="78"/>
      <c r="C892" s="78"/>
      <c r="D892" s="78"/>
      <c r="E892" s="78"/>
      <c r="F892" s="78"/>
      <c r="G892" s="1"/>
      <c r="H892" s="1"/>
      <c r="I892" s="1"/>
      <c r="J892" s="1"/>
    </row>
    <row r="893" spans="1:10" ht="30" customHeight="1" x14ac:dyDescent="0.25">
      <c r="A893" s="1"/>
      <c r="B893" s="78"/>
      <c r="C893" s="78"/>
      <c r="D893" s="78"/>
      <c r="E893" s="78"/>
      <c r="F893" s="78"/>
      <c r="G893" s="1"/>
      <c r="H893" s="1"/>
      <c r="I893" s="1"/>
      <c r="J893" s="1"/>
    </row>
    <row r="894" spans="1:10" ht="30" customHeight="1" x14ac:dyDescent="0.25">
      <c r="A894" s="1"/>
      <c r="B894" s="78"/>
      <c r="C894" s="78"/>
      <c r="D894" s="78"/>
      <c r="E894" s="78"/>
      <c r="F894" s="78"/>
      <c r="G894" s="1"/>
      <c r="H894" s="1"/>
      <c r="I894" s="1"/>
      <c r="J894" s="1"/>
    </row>
    <row r="895" spans="1:10" ht="30" customHeight="1" x14ac:dyDescent="0.25">
      <c r="A895" s="1"/>
      <c r="B895" s="78"/>
      <c r="C895" s="78"/>
      <c r="D895" s="78"/>
      <c r="E895" s="78"/>
      <c r="F895" s="78"/>
      <c r="G895" s="1"/>
      <c r="H895" s="1"/>
      <c r="I895" s="1"/>
      <c r="J895" s="1"/>
    </row>
    <row r="896" spans="1:10" ht="30" customHeight="1" x14ac:dyDescent="0.25">
      <c r="A896" s="1"/>
      <c r="B896" s="78"/>
      <c r="C896" s="78"/>
      <c r="D896" s="78"/>
      <c r="E896" s="78"/>
      <c r="F896" s="78"/>
      <c r="G896" s="1"/>
      <c r="H896" s="1"/>
      <c r="I896" s="1"/>
      <c r="J896" s="1"/>
    </row>
    <row r="897" spans="1:10" ht="30" customHeight="1" x14ac:dyDescent="0.25">
      <c r="A897" s="1"/>
      <c r="B897" s="78"/>
      <c r="C897" s="78"/>
      <c r="D897" s="78"/>
      <c r="E897" s="78"/>
      <c r="F897" s="78"/>
      <c r="G897" s="1"/>
      <c r="H897" s="1"/>
      <c r="I897" s="1"/>
      <c r="J897" s="1"/>
    </row>
    <row r="898" spans="1:10" ht="30" customHeight="1" x14ac:dyDescent="0.25">
      <c r="A898" s="1"/>
      <c r="B898" s="78"/>
      <c r="C898" s="78"/>
      <c r="D898" s="78"/>
      <c r="E898" s="78"/>
      <c r="F898" s="78"/>
      <c r="G898" s="1"/>
      <c r="H898" s="1"/>
      <c r="I898" s="1"/>
      <c r="J898" s="1"/>
    </row>
    <row r="899" spans="1:10" ht="30" customHeight="1" x14ac:dyDescent="0.25">
      <c r="A899" s="1"/>
      <c r="B899" s="78"/>
      <c r="C899" s="78"/>
      <c r="D899" s="78"/>
      <c r="E899" s="78"/>
      <c r="F899" s="78"/>
      <c r="G899" s="1"/>
      <c r="H899" s="1"/>
      <c r="I899" s="1"/>
      <c r="J899" s="1"/>
    </row>
    <row r="900" spans="1:10" ht="30" customHeight="1" x14ac:dyDescent="0.25">
      <c r="A900" s="1"/>
      <c r="B900" s="78"/>
      <c r="C900" s="78"/>
      <c r="D900" s="78"/>
      <c r="E900" s="78"/>
      <c r="F900" s="78"/>
      <c r="G900" s="1"/>
      <c r="H900" s="1"/>
      <c r="I900" s="1"/>
      <c r="J900" s="1"/>
    </row>
    <row r="901" spans="1:10" ht="30" customHeight="1" x14ac:dyDescent="0.25">
      <c r="A901" s="1"/>
      <c r="B901" s="78"/>
      <c r="C901" s="78"/>
      <c r="D901" s="78"/>
      <c r="E901" s="78"/>
      <c r="F901" s="78"/>
      <c r="G901" s="1"/>
      <c r="H901" s="1"/>
      <c r="I901" s="1"/>
      <c r="J901" s="1"/>
    </row>
    <row r="902" spans="1:10" ht="30" customHeight="1" x14ac:dyDescent="0.25">
      <c r="A902" s="1"/>
      <c r="B902" s="78"/>
      <c r="C902" s="78"/>
      <c r="D902" s="78"/>
      <c r="E902" s="78"/>
      <c r="F902" s="78"/>
      <c r="G902" s="1"/>
      <c r="H902" s="1"/>
      <c r="I902" s="1"/>
      <c r="J902" s="1"/>
    </row>
    <row r="903" spans="1:10" ht="30" customHeight="1" x14ac:dyDescent="0.25">
      <c r="A903" s="1"/>
      <c r="B903" s="78"/>
      <c r="C903" s="78"/>
      <c r="D903" s="78"/>
      <c r="E903" s="78"/>
      <c r="F903" s="78"/>
      <c r="G903" s="1"/>
      <c r="H903" s="1"/>
      <c r="I903" s="1"/>
      <c r="J903" s="1"/>
    </row>
    <row r="904" spans="1:10" ht="30" customHeight="1" x14ac:dyDescent="0.25">
      <c r="A904" s="1"/>
      <c r="B904" s="78"/>
      <c r="C904" s="78"/>
      <c r="D904" s="78"/>
      <c r="E904" s="78"/>
      <c r="F904" s="78"/>
      <c r="G904" s="1"/>
      <c r="H904" s="1"/>
      <c r="I904" s="1"/>
      <c r="J904" s="1"/>
    </row>
    <row r="905" spans="1:10" ht="30" customHeight="1" x14ac:dyDescent="0.25">
      <c r="A905" s="1"/>
      <c r="B905" s="78"/>
      <c r="C905" s="78"/>
      <c r="D905" s="78"/>
      <c r="E905" s="78"/>
      <c r="F905" s="78"/>
      <c r="G905" s="1"/>
      <c r="H905" s="1"/>
      <c r="I905" s="1"/>
      <c r="J905" s="1"/>
    </row>
    <row r="906" spans="1:10" ht="30" customHeight="1" x14ac:dyDescent="0.25">
      <c r="A906" s="1"/>
      <c r="B906" s="78"/>
      <c r="C906" s="78"/>
      <c r="D906" s="78"/>
      <c r="E906" s="78"/>
      <c r="F906" s="78"/>
      <c r="G906" s="1"/>
      <c r="H906" s="1"/>
      <c r="I906" s="1"/>
      <c r="J906" s="1"/>
    </row>
    <row r="907" spans="1:10" ht="30" customHeight="1" x14ac:dyDescent="0.25">
      <c r="A907" s="1"/>
      <c r="B907" s="78"/>
      <c r="C907" s="78"/>
      <c r="D907" s="78"/>
      <c r="E907" s="78"/>
      <c r="F907" s="78"/>
      <c r="G907" s="1"/>
      <c r="H907" s="1"/>
      <c r="I907" s="1"/>
      <c r="J907" s="1"/>
    </row>
    <row r="908" spans="1:10" ht="30" customHeight="1" x14ac:dyDescent="0.25">
      <c r="A908" s="1"/>
      <c r="B908" s="78"/>
      <c r="C908" s="78"/>
      <c r="D908" s="78"/>
      <c r="E908" s="78"/>
      <c r="F908" s="78"/>
      <c r="G908" s="1"/>
      <c r="H908" s="1"/>
      <c r="I908" s="1"/>
      <c r="J908" s="1"/>
    </row>
    <row r="909" spans="1:10" ht="30" customHeight="1" x14ac:dyDescent="0.25">
      <c r="A909" s="1"/>
      <c r="B909" s="78"/>
      <c r="C909" s="78"/>
      <c r="D909" s="78"/>
      <c r="E909" s="78"/>
      <c r="F909" s="78"/>
      <c r="G909" s="1"/>
      <c r="H909" s="1"/>
      <c r="I909" s="1"/>
      <c r="J909" s="1"/>
    </row>
    <row r="910" spans="1:10" ht="30" customHeight="1" x14ac:dyDescent="0.25">
      <c r="A910" s="1"/>
      <c r="B910" s="78"/>
      <c r="C910" s="78"/>
      <c r="D910" s="78"/>
      <c r="E910" s="78"/>
      <c r="F910" s="78"/>
      <c r="G910" s="1"/>
      <c r="H910" s="1"/>
      <c r="I910" s="1"/>
      <c r="J910" s="1"/>
    </row>
    <row r="911" spans="1:10" ht="30" customHeight="1" x14ac:dyDescent="0.25">
      <c r="A911" s="1"/>
      <c r="B911" s="78"/>
      <c r="C911" s="78"/>
      <c r="D911" s="78"/>
      <c r="E911" s="78"/>
      <c r="F911" s="78"/>
      <c r="G911" s="1"/>
      <c r="H911" s="1"/>
      <c r="I911" s="1"/>
      <c r="J911" s="1"/>
    </row>
    <row r="912" spans="1:10" ht="30" customHeight="1" x14ac:dyDescent="0.25">
      <c r="A912" s="1"/>
      <c r="B912" s="78"/>
      <c r="C912" s="78"/>
      <c r="D912" s="78"/>
      <c r="E912" s="78"/>
      <c r="F912" s="78"/>
      <c r="G912" s="1"/>
      <c r="H912" s="1"/>
      <c r="I912" s="1"/>
      <c r="J912" s="1"/>
    </row>
    <row r="913" spans="1:10" ht="30" customHeight="1" x14ac:dyDescent="0.25">
      <c r="A913" s="1"/>
      <c r="B913" s="78"/>
      <c r="C913" s="78"/>
      <c r="D913" s="78"/>
      <c r="E913" s="78"/>
      <c r="F913" s="78"/>
      <c r="G913" s="1"/>
      <c r="H913" s="1"/>
      <c r="I913" s="1"/>
      <c r="J913" s="1"/>
    </row>
    <row r="914" spans="1:10" ht="30" customHeight="1" x14ac:dyDescent="0.25">
      <c r="A914" s="1"/>
      <c r="B914" s="78"/>
      <c r="C914" s="78"/>
      <c r="D914" s="78"/>
      <c r="E914" s="78"/>
      <c r="F914" s="78"/>
      <c r="G914" s="1"/>
      <c r="H914" s="1"/>
      <c r="I914" s="1"/>
      <c r="J914" s="1"/>
    </row>
    <row r="915" spans="1:10" ht="30" customHeight="1" x14ac:dyDescent="0.25">
      <c r="A915" s="1"/>
      <c r="B915" s="78"/>
      <c r="C915" s="78"/>
      <c r="D915" s="78"/>
      <c r="E915" s="78"/>
      <c r="F915" s="78"/>
      <c r="G915" s="1"/>
      <c r="H915" s="1"/>
      <c r="I915" s="1"/>
      <c r="J915" s="1"/>
    </row>
    <row r="916" spans="1:10" ht="30" customHeight="1" x14ac:dyDescent="0.25">
      <c r="A916" s="1"/>
      <c r="B916" s="78"/>
      <c r="C916" s="78"/>
      <c r="D916" s="78"/>
      <c r="E916" s="78"/>
      <c r="F916" s="78"/>
      <c r="G916" s="1"/>
      <c r="H916" s="1"/>
      <c r="I916" s="1"/>
      <c r="J916" s="1"/>
    </row>
    <row r="917" spans="1:10" ht="30" customHeight="1" x14ac:dyDescent="0.25">
      <c r="A917" s="1"/>
      <c r="B917" s="78"/>
      <c r="C917" s="78"/>
      <c r="D917" s="78"/>
      <c r="E917" s="78"/>
      <c r="F917" s="78"/>
      <c r="G917" s="1"/>
      <c r="H917" s="1"/>
      <c r="I917" s="1"/>
      <c r="J917" s="1"/>
    </row>
    <row r="918" spans="1:10" ht="30" customHeight="1" x14ac:dyDescent="0.25">
      <c r="A918" s="1"/>
      <c r="B918" s="78"/>
      <c r="C918" s="78"/>
      <c r="D918" s="78"/>
      <c r="E918" s="78"/>
      <c r="F918" s="78"/>
      <c r="G918" s="1"/>
      <c r="H918" s="1"/>
      <c r="I918" s="1"/>
      <c r="J918" s="1"/>
    </row>
    <row r="919" spans="1:10" ht="30" customHeight="1" x14ac:dyDescent="0.25">
      <c r="A919" s="1"/>
      <c r="B919" s="78"/>
      <c r="C919" s="78"/>
      <c r="D919" s="78"/>
      <c r="E919" s="78"/>
      <c r="F919" s="78"/>
      <c r="G919" s="1"/>
      <c r="H919" s="1"/>
      <c r="I919" s="1"/>
      <c r="J919" s="1"/>
    </row>
    <row r="920" spans="1:10" ht="30" customHeight="1" x14ac:dyDescent="0.25">
      <c r="A920" s="1"/>
      <c r="B920" s="78"/>
      <c r="C920" s="78"/>
      <c r="D920" s="78"/>
      <c r="E920" s="78"/>
      <c r="F920" s="78"/>
      <c r="G920" s="1"/>
      <c r="H920" s="1"/>
      <c r="I920" s="1"/>
      <c r="J920" s="1"/>
    </row>
    <row r="921" spans="1:10" ht="30" customHeight="1" x14ac:dyDescent="0.25">
      <c r="A921" s="1"/>
      <c r="B921" s="78"/>
      <c r="C921" s="78"/>
      <c r="D921" s="78"/>
      <c r="E921" s="78"/>
      <c r="F921" s="78"/>
      <c r="G921" s="1"/>
      <c r="H921" s="1"/>
      <c r="I921" s="1"/>
      <c r="J921" s="1"/>
    </row>
    <row r="922" spans="1:10" ht="30" customHeight="1" x14ac:dyDescent="0.25">
      <c r="A922" s="1"/>
      <c r="B922" s="78"/>
      <c r="C922" s="78"/>
      <c r="D922" s="78"/>
      <c r="E922" s="78"/>
      <c r="F922" s="78"/>
      <c r="G922" s="1"/>
      <c r="H922" s="1"/>
      <c r="I922" s="1"/>
      <c r="J922" s="1"/>
    </row>
    <row r="923" spans="1:10" ht="30" customHeight="1" x14ac:dyDescent="0.25">
      <c r="A923" s="1"/>
      <c r="B923" s="78"/>
      <c r="C923" s="78"/>
      <c r="D923" s="78"/>
      <c r="E923" s="78"/>
      <c r="F923" s="78"/>
      <c r="G923" s="1"/>
      <c r="H923" s="1"/>
      <c r="I923" s="1"/>
      <c r="J923" s="1"/>
    </row>
    <row r="924" spans="1:10" ht="30" customHeight="1" x14ac:dyDescent="0.25">
      <c r="A924" s="1"/>
      <c r="B924" s="78"/>
      <c r="C924" s="78"/>
      <c r="D924" s="78"/>
      <c r="E924" s="78"/>
      <c r="F924" s="78"/>
      <c r="G924" s="1"/>
      <c r="H924" s="1"/>
      <c r="I924" s="1"/>
      <c r="J924" s="1"/>
    </row>
    <row r="925" spans="1:10" ht="30" customHeight="1" x14ac:dyDescent="0.25">
      <c r="A925" s="1"/>
      <c r="B925" s="78"/>
      <c r="C925" s="78"/>
      <c r="D925" s="78"/>
      <c r="E925" s="78"/>
      <c r="F925" s="78"/>
      <c r="G925" s="1"/>
      <c r="H925" s="1"/>
      <c r="I925" s="1"/>
      <c r="J925" s="1"/>
    </row>
    <row r="926" spans="1:10" ht="30" customHeight="1" x14ac:dyDescent="0.25">
      <c r="A926" s="1"/>
      <c r="B926" s="78"/>
      <c r="C926" s="78"/>
      <c r="D926" s="78"/>
      <c r="E926" s="78"/>
      <c r="F926" s="78"/>
      <c r="G926" s="1"/>
      <c r="H926" s="1"/>
      <c r="I926" s="1"/>
      <c r="J926" s="1"/>
    </row>
    <row r="927" spans="1:10" ht="30" customHeight="1" x14ac:dyDescent="0.25">
      <c r="A927" s="1"/>
      <c r="B927" s="78"/>
      <c r="C927" s="78"/>
      <c r="D927" s="78"/>
      <c r="E927" s="78"/>
      <c r="F927" s="78"/>
      <c r="G927" s="1"/>
      <c r="H927" s="1"/>
      <c r="I927" s="1"/>
      <c r="J927" s="1"/>
    </row>
    <row r="928" spans="1:10" ht="30" customHeight="1" x14ac:dyDescent="0.25">
      <c r="A928" s="1"/>
      <c r="B928" s="78"/>
      <c r="C928" s="78"/>
      <c r="D928" s="78"/>
      <c r="E928" s="78"/>
      <c r="F928" s="78"/>
      <c r="G928" s="1"/>
      <c r="H928" s="1"/>
      <c r="I928" s="1"/>
      <c r="J928" s="1"/>
    </row>
    <row r="929" spans="1:10" ht="30" customHeight="1" x14ac:dyDescent="0.25">
      <c r="A929" s="1"/>
      <c r="B929" s="78"/>
      <c r="C929" s="78"/>
      <c r="D929" s="78"/>
      <c r="E929" s="78"/>
      <c r="F929" s="78"/>
      <c r="G929" s="1"/>
      <c r="H929" s="1"/>
      <c r="I929" s="1"/>
      <c r="J929" s="1"/>
    </row>
    <row r="930" spans="1:10" ht="30" customHeight="1" x14ac:dyDescent="0.25">
      <c r="A930" s="1"/>
      <c r="B930" s="78"/>
      <c r="C930" s="78"/>
      <c r="D930" s="78"/>
      <c r="E930" s="78"/>
      <c r="F930" s="78"/>
      <c r="G930" s="1"/>
      <c r="H930" s="1"/>
      <c r="I930" s="1"/>
      <c r="J930" s="1"/>
    </row>
    <row r="931" spans="1:10" ht="30" customHeight="1" x14ac:dyDescent="0.25">
      <c r="A931" s="1"/>
      <c r="B931" s="78"/>
      <c r="C931" s="78"/>
      <c r="D931" s="78"/>
      <c r="E931" s="78"/>
      <c r="F931" s="78"/>
      <c r="G931" s="1"/>
      <c r="H931" s="1"/>
      <c r="I931" s="1"/>
      <c r="J931" s="1"/>
    </row>
    <row r="932" spans="1:10" ht="30" customHeight="1" x14ac:dyDescent="0.25">
      <c r="A932" s="1"/>
      <c r="B932" s="78"/>
      <c r="C932" s="78"/>
      <c r="D932" s="78"/>
      <c r="E932" s="78"/>
      <c r="F932" s="78"/>
      <c r="G932" s="1"/>
      <c r="H932" s="1"/>
      <c r="I932" s="1"/>
      <c r="J932" s="1"/>
    </row>
    <row r="933" spans="1:10" ht="30" customHeight="1" x14ac:dyDescent="0.25">
      <c r="A933" s="1"/>
      <c r="B933" s="78"/>
      <c r="C933" s="78"/>
      <c r="D933" s="78"/>
      <c r="E933" s="78"/>
      <c r="F933" s="78"/>
      <c r="G933" s="1"/>
      <c r="H933" s="1"/>
      <c r="I933" s="1"/>
      <c r="J933" s="1"/>
    </row>
    <row r="934" spans="1:10" ht="30" customHeight="1" x14ac:dyDescent="0.25">
      <c r="A934" s="1"/>
      <c r="B934" s="78"/>
      <c r="C934" s="78"/>
      <c r="D934" s="78"/>
      <c r="E934" s="78"/>
      <c r="F934" s="78"/>
      <c r="G934" s="1"/>
      <c r="H934" s="1"/>
      <c r="I934" s="1"/>
      <c r="J934" s="1"/>
    </row>
    <row r="935" spans="1:10" ht="30" customHeight="1" x14ac:dyDescent="0.25">
      <c r="A935" s="1"/>
      <c r="B935" s="78"/>
      <c r="C935" s="78"/>
      <c r="D935" s="78"/>
      <c r="E935" s="78"/>
      <c r="F935" s="78"/>
      <c r="G935" s="1"/>
      <c r="H935" s="1"/>
      <c r="I935" s="1"/>
      <c r="J935" s="1"/>
    </row>
    <row r="936" spans="1:10" ht="30" customHeight="1" x14ac:dyDescent="0.25">
      <c r="A936" s="1"/>
      <c r="B936" s="78"/>
      <c r="C936" s="78"/>
      <c r="D936" s="78"/>
      <c r="E936" s="78"/>
      <c r="F936" s="78"/>
      <c r="G936" s="1"/>
      <c r="H936" s="1"/>
      <c r="I936" s="1"/>
      <c r="J936" s="1"/>
    </row>
    <row r="937" spans="1:10" ht="30" customHeight="1" x14ac:dyDescent="0.25">
      <c r="A937" s="1"/>
      <c r="B937" s="78"/>
      <c r="C937" s="78"/>
      <c r="D937" s="78"/>
      <c r="E937" s="78"/>
      <c r="F937" s="78"/>
      <c r="G937" s="1"/>
      <c r="H937" s="1"/>
      <c r="I937" s="1"/>
      <c r="J937" s="1"/>
    </row>
    <row r="938" spans="1:10" ht="30" customHeight="1" x14ac:dyDescent="0.25">
      <c r="A938" s="1"/>
      <c r="B938" s="78"/>
      <c r="C938" s="78"/>
      <c r="D938" s="78"/>
      <c r="E938" s="78"/>
      <c r="F938" s="78"/>
      <c r="G938" s="1"/>
      <c r="H938" s="1"/>
      <c r="I938" s="1"/>
      <c r="J938" s="1"/>
    </row>
    <row r="939" spans="1:10" ht="30" customHeight="1" x14ac:dyDescent="0.25">
      <c r="A939" s="1"/>
      <c r="B939" s="78"/>
      <c r="C939" s="78"/>
      <c r="D939" s="78"/>
      <c r="E939" s="78"/>
      <c r="F939" s="78"/>
      <c r="G939" s="1"/>
      <c r="H939" s="1"/>
      <c r="I939" s="1"/>
      <c r="J939" s="1"/>
    </row>
    <row r="940" spans="1:10" ht="30" customHeight="1" x14ac:dyDescent="0.25">
      <c r="A940" s="1"/>
      <c r="B940" s="78"/>
      <c r="C940" s="78"/>
      <c r="D940" s="78"/>
      <c r="E940" s="78"/>
      <c r="F940" s="78"/>
      <c r="G940" s="1"/>
      <c r="H940" s="1"/>
      <c r="I940" s="1"/>
      <c r="J940" s="1"/>
    </row>
    <row r="941" spans="1:10" ht="30" customHeight="1" x14ac:dyDescent="0.25">
      <c r="A941" s="1"/>
      <c r="B941" s="78"/>
      <c r="C941" s="78"/>
      <c r="D941" s="78"/>
      <c r="E941" s="78"/>
      <c r="F941" s="78"/>
      <c r="G941" s="1"/>
      <c r="H941" s="1"/>
      <c r="I941" s="1"/>
      <c r="J941" s="1"/>
    </row>
    <row r="942" spans="1:10" ht="30" customHeight="1" x14ac:dyDescent="0.25">
      <c r="A942" s="1"/>
      <c r="B942" s="78"/>
      <c r="C942" s="78"/>
      <c r="D942" s="78"/>
      <c r="E942" s="78"/>
      <c r="F942" s="78"/>
      <c r="G942" s="1"/>
      <c r="H942" s="1"/>
      <c r="I942" s="1"/>
      <c r="J942" s="1"/>
    </row>
    <row r="943" spans="1:10" ht="30" customHeight="1" x14ac:dyDescent="0.25">
      <c r="A943" s="1"/>
      <c r="B943" s="78"/>
      <c r="C943" s="78"/>
      <c r="D943" s="78"/>
      <c r="E943" s="78"/>
      <c r="F943" s="78"/>
      <c r="G943" s="1"/>
      <c r="H943" s="1"/>
      <c r="I943" s="1"/>
      <c r="J943" s="1"/>
    </row>
    <row r="944" spans="1:10" ht="30" customHeight="1" x14ac:dyDescent="0.25">
      <c r="A944" s="1"/>
      <c r="B944" s="78"/>
      <c r="C944" s="78"/>
      <c r="D944" s="78"/>
      <c r="E944" s="78"/>
      <c r="F944" s="78"/>
      <c r="G944" s="1"/>
      <c r="H944" s="1"/>
      <c r="I944" s="1"/>
      <c r="J944" s="1"/>
    </row>
    <row r="945" spans="1:10" ht="30" customHeight="1" x14ac:dyDescent="0.25">
      <c r="A945" s="1"/>
      <c r="B945" s="78"/>
      <c r="C945" s="78"/>
      <c r="D945" s="78"/>
      <c r="E945" s="78"/>
      <c r="F945" s="78"/>
      <c r="G945" s="1"/>
      <c r="H945" s="1"/>
      <c r="I945" s="1"/>
      <c r="J945" s="1"/>
    </row>
    <row r="946" spans="1:10" ht="30" customHeight="1" x14ac:dyDescent="0.25">
      <c r="A946" s="1"/>
      <c r="B946" s="78"/>
      <c r="C946" s="78"/>
      <c r="D946" s="78"/>
      <c r="E946" s="78"/>
      <c r="F946" s="78"/>
      <c r="G946" s="1"/>
      <c r="H946" s="1"/>
      <c r="I946" s="1"/>
      <c r="J946" s="1"/>
    </row>
    <row r="947" spans="1:10" ht="30" customHeight="1" x14ac:dyDescent="0.25">
      <c r="A947" s="1"/>
      <c r="B947" s="78"/>
      <c r="C947" s="78"/>
      <c r="D947" s="78"/>
      <c r="E947" s="78"/>
      <c r="F947" s="78"/>
      <c r="G947" s="1"/>
      <c r="H947" s="1"/>
      <c r="I947" s="1"/>
      <c r="J947" s="1"/>
    </row>
    <row r="948" spans="1:10" ht="30" customHeight="1" x14ac:dyDescent="0.25">
      <c r="A948" s="1"/>
      <c r="B948" s="78"/>
      <c r="C948" s="78"/>
      <c r="D948" s="78"/>
      <c r="E948" s="78"/>
      <c r="F948" s="78"/>
      <c r="G948" s="1"/>
      <c r="H948" s="1"/>
      <c r="I948" s="1"/>
      <c r="J948" s="1"/>
    </row>
    <row r="949" spans="1:10" ht="30" customHeight="1" x14ac:dyDescent="0.25">
      <c r="A949" s="1"/>
      <c r="B949" s="78"/>
      <c r="C949" s="78"/>
      <c r="D949" s="78"/>
      <c r="E949" s="78"/>
      <c r="F949" s="78"/>
      <c r="G949" s="1"/>
      <c r="H949" s="1"/>
      <c r="I949" s="1"/>
      <c r="J949" s="1"/>
    </row>
    <row r="950" spans="1:10" ht="30" customHeight="1" x14ac:dyDescent="0.25">
      <c r="A950" s="1"/>
      <c r="B950" s="78"/>
      <c r="C950" s="78"/>
      <c r="D950" s="78"/>
      <c r="E950" s="78"/>
      <c r="F950" s="78"/>
      <c r="G950" s="1"/>
      <c r="H950" s="1"/>
      <c r="I950" s="1"/>
      <c r="J950" s="1"/>
    </row>
    <row r="951" spans="1:10" ht="30" customHeight="1" x14ac:dyDescent="0.25">
      <c r="A951" s="1"/>
      <c r="B951" s="78"/>
      <c r="C951" s="78"/>
      <c r="D951" s="78"/>
      <c r="E951" s="78"/>
      <c r="F951" s="78"/>
      <c r="G951" s="1"/>
      <c r="H951" s="1"/>
      <c r="I951" s="1"/>
      <c r="J951" s="1"/>
    </row>
    <row r="952" spans="1:10" ht="30" customHeight="1" x14ac:dyDescent="0.25">
      <c r="A952" s="1"/>
      <c r="B952" s="78"/>
      <c r="C952" s="78"/>
      <c r="D952" s="78"/>
      <c r="E952" s="78"/>
      <c r="F952" s="78"/>
      <c r="G952" s="1"/>
      <c r="H952" s="1"/>
      <c r="I952" s="1"/>
      <c r="J952" s="1"/>
    </row>
    <row r="953" spans="1:10" ht="30" customHeight="1" x14ac:dyDescent="0.25">
      <c r="A953" s="1"/>
      <c r="B953" s="78"/>
      <c r="C953" s="78"/>
      <c r="D953" s="78"/>
      <c r="E953" s="78"/>
      <c r="F953" s="78"/>
      <c r="G953" s="1"/>
      <c r="H953" s="1"/>
      <c r="I953" s="1"/>
      <c r="J953" s="1"/>
    </row>
    <row r="954" spans="1:10" ht="30" customHeight="1" x14ac:dyDescent="0.25">
      <c r="A954" s="1"/>
      <c r="B954" s="78"/>
      <c r="C954" s="78"/>
      <c r="D954" s="78"/>
      <c r="E954" s="78"/>
      <c r="F954" s="78"/>
      <c r="G954" s="1"/>
      <c r="H954" s="1"/>
      <c r="I954" s="1"/>
      <c r="J954" s="1"/>
    </row>
    <row r="955" spans="1:10" ht="30" customHeight="1" x14ac:dyDescent="0.25">
      <c r="A955" s="1"/>
      <c r="B955" s="78"/>
      <c r="C955" s="78"/>
      <c r="D955" s="78"/>
      <c r="E955" s="78"/>
      <c r="F955" s="78"/>
      <c r="G955" s="1"/>
      <c r="H955" s="1"/>
      <c r="I955" s="1"/>
      <c r="J955" s="1"/>
    </row>
    <row r="956" spans="1:10" ht="30" customHeight="1" x14ac:dyDescent="0.25">
      <c r="A956" s="1"/>
      <c r="B956" s="78"/>
      <c r="C956" s="78"/>
      <c r="D956" s="78"/>
      <c r="E956" s="78"/>
      <c r="F956" s="78"/>
      <c r="G956" s="1"/>
      <c r="H956" s="1"/>
      <c r="I956" s="1"/>
      <c r="J956" s="1"/>
    </row>
    <row r="957" spans="1:10" ht="30" customHeight="1" x14ac:dyDescent="0.25">
      <c r="A957" s="1"/>
      <c r="B957" s="78"/>
      <c r="C957" s="78"/>
      <c r="D957" s="78"/>
      <c r="E957" s="78"/>
      <c r="F957" s="78"/>
      <c r="G957" s="1"/>
      <c r="H957" s="1"/>
      <c r="I957" s="1"/>
      <c r="J957" s="1"/>
    </row>
    <row r="958" spans="1:10" ht="30" customHeight="1" x14ac:dyDescent="0.25">
      <c r="A958" s="1"/>
      <c r="B958" s="78"/>
      <c r="C958" s="78"/>
      <c r="D958" s="78"/>
      <c r="E958" s="78"/>
      <c r="F958" s="78"/>
      <c r="G958" s="1"/>
      <c r="H958" s="1"/>
      <c r="I958" s="1"/>
      <c r="J958" s="1"/>
    </row>
    <row r="959" spans="1:10" ht="30" customHeight="1" x14ac:dyDescent="0.25">
      <c r="A959" s="1"/>
      <c r="B959" s="78"/>
      <c r="C959" s="78"/>
      <c r="D959" s="78"/>
      <c r="E959" s="78"/>
      <c r="F959" s="78"/>
      <c r="G959" s="1"/>
      <c r="H959" s="1"/>
      <c r="I959" s="1"/>
      <c r="J959" s="1"/>
    </row>
    <row r="960" spans="1:10" ht="30" customHeight="1" x14ac:dyDescent="0.25">
      <c r="A960" s="1"/>
      <c r="B960" s="78"/>
      <c r="C960" s="78"/>
      <c r="D960" s="78"/>
      <c r="E960" s="78"/>
      <c r="F960" s="78"/>
      <c r="G960" s="1"/>
      <c r="H960" s="1"/>
      <c r="I960" s="1"/>
      <c r="J960" s="1"/>
    </row>
    <row r="961" spans="1:10" ht="30" customHeight="1" x14ac:dyDescent="0.25">
      <c r="A961" s="1"/>
      <c r="B961" s="78"/>
      <c r="C961" s="78"/>
      <c r="D961" s="78"/>
      <c r="E961" s="78"/>
      <c r="F961" s="78"/>
      <c r="G961" s="1"/>
      <c r="H961" s="1"/>
      <c r="I961" s="1"/>
      <c r="J961" s="1"/>
    </row>
    <row r="962" spans="1:10" ht="30" customHeight="1" x14ac:dyDescent="0.25">
      <c r="A962" s="1"/>
      <c r="B962" s="78"/>
      <c r="C962" s="78"/>
      <c r="D962" s="78"/>
      <c r="E962" s="78"/>
      <c r="F962" s="78"/>
      <c r="G962" s="1"/>
      <c r="H962" s="1"/>
      <c r="I962" s="1"/>
      <c r="J962" s="1"/>
    </row>
    <row r="963" spans="1:10" ht="30" customHeight="1" x14ac:dyDescent="0.25">
      <c r="A963" s="1"/>
      <c r="B963" s="78"/>
      <c r="C963" s="78"/>
      <c r="D963" s="78"/>
      <c r="E963" s="78"/>
      <c r="F963" s="78"/>
      <c r="G963" s="1"/>
      <c r="H963" s="1"/>
      <c r="I963" s="1"/>
      <c r="J963" s="1"/>
    </row>
    <row r="964" spans="1:10" ht="30" customHeight="1" x14ac:dyDescent="0.25">
      <c r="A964" s="1"/>
      <c r="B964" s="78"/>
      <c r="C964" s="78"/>
      <c r="D964" s="78"/>
      <c r="E964" s="78"/>
      <c r="F964" s="78"/>
      <c r="G964" s="1"/>
      <c r="H964" s="1"/>
      <c r="I964" s="1"/>
      <c r="J964" s="1"/>
    </row>
    <row r="965" spans="1:10" ht="30" customHeight="1" x14ac:dyDescent="0.25">
      <c r="A965" s="1"/>
      <c r="B965" s="78"/>
      <c r="C965" s="78"/>
      <c r="D965" s="78"/>
      <c r="E965" s="78"/>
      <c r="F965" s="78"/>
      <c r="G965" s="1"/>
      <c r="H965" s="1"/>
      <c r="I965" s="1"/>
      <c r="J965" s="1"/>
    </row>
    <row r="966" spans="1:10" ht="30" customHeight="1" x14ac:dyDescent="0.25">
      <c r="A966" s="1"/>
      <c r="B966" s="78"/>
      <c r="C966" s="78"/>
      <c r="D966" s="78"/>
      <c r="E966" s="78"/>
      <c r="F966" s="78"/>
      <c r="G966" s="1"/>
      <c r="H966" s="1"/>
      <c r="I966" s="1"/>
      <c r="J966" s="1"/>
    </row>
    <row r="967" spans="1:10" ht="30" customHeight="1" x14ac:dyDescent="0.25">
      <c r="A967" s="1"/>
      <c r="B967" s="78"/>
      <c r="C967" s="78"/>
      <c r="D967" s="78"/>
      <c r="E967" s="78"/>
      <c r="F967" s="78"/>
      <c r="G967" s="1"/>
      <c r="H967" s="1"/>
      <c r="I967" s="1"/>
      <c r="J967" s="1"/>
    </row>
    <row r="968" spans="1:10" ht="30" customHeight="1" x14ac:dyDescent="0.25">
      <c r="A968" s="1"/>
      <c r="B968" s="78"/>
      <c r="C968" s="78"/>
      <c r="D968" s="78"/>
      <c r="E968" s="78"/>
      <c r="F968" s="78"/>
      <c r="G968" s="1"/>
      <c r="H968" s="1"/>
      <c r="I968" s="1"/>
      <c r="J968" s="1"/>
    </row>
    <row r="969" spans="1:10" ht="30" customHeight="1" x14ac:dyDescent="0.25">
      <c r="A969" s="1"/>
      <c r="B969" s="78"/>
      <c r="C969" s="78"/>
      <c r="D969" s="78"/>
      <c r="E969" s="78"/>
      <c r="F969" s="78"/>
      <c r="G969" s="1"/>
      <c r="H969" s="1"/>
      <c r="I969" s="1"/>
      <c r="J969" s="1"/>
    </row>
    <row r="970" spans="1:10" ht="30" customHeight="1" x14ac:dyDescent="0.25">
      <c r="A970" s="1"/>
      <c r="B970" s="78"/>
      <c r="C970" s="78"/>
      <c r="D970" s="78"/>
      <c r="E970" s="78"/>
      <c r="F970" s="78"/>
      <c r="G970" s="1"/>
      <c r="H970" s="1"/>
      <c r="I970" s="1"/>
      <c r="J970" s="1"/>
    </row>
    <row r="971" spans="1:10" ht="30" customHeight="1" x14ac:dyDescent="0.25">
      <c r="A971" s="1"/>
      <c r="B971" s="78"/>
      <c r="C971" s="78"/>
      <c r="D971" s="78"/>
      <c r="E971" s="78"/>
      <c r="F971" s="78"/>
      <c r="G971" s="1"/>
      <c r="H971" s="1"/>
      <c r="I971" s="1"/>
      <c r="J971" s="1"/>
    </row>
    <row r="972" spans="1:10" ht="30" customHeight="1" x14ac:dyDescent="0.25">
      <c r="A972" s="1"/>
      <c r="B972" s="78"/>
      <c r="C972" s="78"/>
      <c r="D972" s="78"/>
      <c r="E972" s="78"/>
      <c r="F972" s="78"/>
      <c r="G972" s="1"/>
      <c r="H972" s="1"/>
      <c r="I972" s="1"/>
      <c r="J972" s="1"/>
    </row>
    <row r="973" spans="1:10" ht="30" customHeight="1" x14ac:dyDescent="0.25">
      <c r="A973" s="1"/>
      <c r="B973" s="78"/>
      <c r="C973" s="78"/>
      <c r="D973" s="78"/>
      <c r="E973" s="78"/>
      <c r="F973" s="78"/>
      <c r="G973" s="1"/>
      <c r="H973" s="1"/>
      <c r="I973" s="1"/>
      <c r="J973" s="1"/>
    </row>
    <row r="974" spans="1:10" ht="30" customHeight="1" x14ac:dyDescent="0.25">
      <c r="A974" s="1"/>
      <c r="B974" s="78"/>
      <c r="C974" s="78"/>
      <c r="D974" s="78"/>
      <c r="E974" s="78"/>
      <c r="F974" s="78"/>
      <c r="G974" s="1"/>
      <c r="H974" s="1"/>
      <c r="I974" s="1"/>
      <c r="J974" s="1"/>
    </row>
    <row r="975" spans="1:10" ht="30" customHeight="1" x14ac:dyDescent="0.25">
      <c r="A975" s="1"/>
      <c r="B975" s="78"/>
      <c r="C975" s="78"/>
      <c r="D975" s="78"/>
      <c r="E975" s="78"/>
      <c r="F975" s="78"/>
      <c r="G975" s="1"/>
      <c r="H975" s="1"/>
      <c r="I975" s="1"/>
      <c r="J975" s="1"/>
    </row>
    <row r="976" spans="1:10" ht="30" customHeight="1" x14ac:dyDescent="0.25">
      <c r="A976" s="1"/>
      <c r="B976" s="78"/>
      <c r="C976" s="78"/>
      <c r="D976" s="78"/>
      <c r="E976" s="78"/>
      <c r="F976" s="78"/>
      <c r="G976" s="1"/>
      <c r="H976" s="1"/>
      <c r="I976" s="1"/>
      <c r="J976" s="1"/>
    </row>
    <row r="977" spans="1:10" ht="30" customHeight="1" x14ac:dyDescent="0.25">
      <c r="A977" s="1"/>
      <c r="B977" s="78"/>
      <c r="C977" s="78"/>
      <c r="D977" s="78"/>
      <c r="E977" s="78"/>
      <c r="F977" s="78"/>
      <c r="G977" s="1"/>
      <c r="H977" s="1"/>
      <c r="I977" s="1"/>
      <c r="J977" s="1"/>
    </row>
    <row r="978" spans="1:10" ht="30" customHeight="1" x14ac:dyDescent="0.25">
      <c r="A978" s="1"/>
      <c r="B978" s="78"/>
      <c r="C978" s="78"/>
      <c r="D978" s="78"/>
      <c r="E978" s="78"/>
      <c r="F978" s="78"/>
      <c r="G978" s="1"/>
      <c r="H978" s="1"/>
      <c r="I978" s="1"/>
      <c r="J978" s="1"/>
    </row>
    <row r="979" spans="1:10" ht="30" customHeight="1" x14ac:dyDescent="0.25">
      <c r="A979" s="1"/>
      <c r="B979" s="78"/>
      <c r="C979" s="78"/>
      <c r="D979" s="78"/>
      <c r="E979" s="78"/>
      <c r="F979" s="78"/>
      <c r="G979" s="1"/>
      <c r="H979" s="1"/>
      <c r="I979" s="1"/>
      <c r="J979" s="1"/>
    </row>
    <row r="980" spans="1:10" ht="30" customHeight="1" x14ac:dyDescent="0.25">
      <c r="A980" s="1"/>
      <c r="B980" s="78"/>
      <c r="C980" s="78"/>
      <c r="D980" s="78"/>
      <c r="E980" s="78"/>
      <c r="F980" s="78"/>
      <c r="G980" s="1"/>
      <c r="H980" s="1"/>
      <c r="I980" s="1"/>
      <c r="J980" s="1"/>
    </row>
    <row r="981" spans="1:10" ht="30" customHeight="1" x14ac:dyDescent="0.25">
      <c r="A981" s="1"/>
      <c r="B981" s="78"/>
      <c r="C981" s="78"/>
      <c r="D981" s="78"/>
      <c r="E981" s="78"/>
      <c r="F981" s="78"/>
      <c r="G981" s="1"/>
      <c r="H981" s="1"/>
      <c r="I981" s="1"/>
      <c r="J981" s="1"/>
    </row>
    <row r="982" spans="1:10" ht="30" customHeight="1" x14ac:dyDescent="0.25">
      <c r="A982" s="1"/>
      <c r="B982" s="78"/>
      <c r="C982" s="78"/>
      <c r="D982" s="78"/>
      <c r="E982" s="78"/>
      <c r="F982" s="78"/>
      <c r="G982" s="1"/>
      <c r="H982" s="1"/>
      <c r="I982" s="1"/>
      <c r="J982" s="1"/>
    </row>
    <row r="983" spans="1:10" ht="30" customHeight="1" x14ac:dyDescent="0.25">
      <c r="A983" s="1"/>
      <c r="B983" s="78"/>
      <c r="C983" s="78"/>
      <c r="D983" s="78"/>
      <c r="E983" s="78"/>
      <c r="F983" s="78"/>
      <c r="G983" s="1"/>
      <c r="H983" s="1"/>
      <c r="I983" s="1"/>
      <c r="J983" s="1"/>
    </row>
    <row r="984" spans="1:10" ht="30" customHeight="1" x14ac:dyDescent="0.25">
      <c r="A984" s="1"/>
      <c r="B984" s="78"/>
      <c r="C984" s="78"/>
      <c r="D984" s="78"/>
      <c r="E984" s="78"/>
      <c r="F984" s="78"/>
      <c r="G984" s="1"/>
      <c r="H984" s="1"/>
      <c r="I984" s="1"/>
      <c r="J984" s="1"/>
    </row>
    <row r="985" spans="1:10" ht="30" customHeight="1" x14ac:dyDescent="0.25">
      <c r="A985" s="1"/>
      <c r="B985" s="78"/>
      <c r="C985" s="78"/>
      <c r="D985" s="78"/>
      <c r="E985" s="78"/>
      <c r="F985" s="78"/>
      <c r="G985" s="1"/>
      <c r="H985" s="1"/>
      <c r="I985" s="1"/>
      <c r="J985" s="1"/>
    </row>
    <row r="986" spans="1:10" ht="30" customHeight="1" x14ac:dyDescent="0.25">
      <c r="A986" s="1"/>
      <c r="B986" s="78"/>
      <c r="C986" s="78"/>
      <c r="D986" s="78"/>
      <c r="E986" s="78"/>
      <c r="F986" s="78"/>
      <c r="G986" s="1"/>
      <c r="H986" s="1"/>
      <c r="I986" s="1"/>
      <c r="J986" s="1"/>
    </row>
    <row r="987" spans="1:10" ht="30" customHeight="1" x14ac:dyDescent="0.25">
      <c r="A987" s="1"/>
      <c r="B987" s="78"/>
      <c r="C987" s="78"/>
      <c r="D987" s="78"/>
      <c r="E987" s="78"/>
      <c r="F987" s="78"/>
      <c r="G987" s="1"/>
      <c r="H987" s="1"/>
      <c r="I987" s="1"/>
      <c r="J987" s="1"/>
    </row>
    <row r="988" spans="1:10" ht="30" customHeight="1" x14ac:dyDescent="0.25">
      <c r="A988" s="1"/>
      <c r="B988" s="78"/>
      <c r="C988" s="78"/>
      <c r="D988" s="78"/>
      <c r="E988" s="78"/>
      <c r="F988" s="78"/>
      <c r="G988" s="1"/>
      <c r="H988" s="1"/>
      <c r="I988" s="1"/>
      <c r="J988" s="1"/>
    </row>
    <row r="989" spans="1:10" ht="30" customHeight="1" x14ac:dyDescent="0.25">
      <c r="A989" s="1"/>
      <c r="B989" s="78"/>
      <c r="C989" s="78"/>
      <c r="D989" s="78"/>
      <c r="E989" s="78"/>
      <c r="F989" s="78"/>
      <c r="G989" s="1"/>
      <c r="H989" s="1"/>
      <c r="I989" s="1"/>
      <c r="J989" s="1"/>
    </row>
    <row r="990" spans="1:10" ht="30" customHeight="1" x14ac:dyDescent="0.25">
      <c r="A990" s="1"/>
      <c r="B990" s="78"/>
      <c r="C990" s="78"/>
      <c r="D990" s="78"/>
      <c r="E990" s="78"/>
      <c r="F990" s="78"/>
      <c r="G990" s="1"/>
      <c r="H990" s="1"/>
      <c r="I990" s="1"/>
      <c r="J990" s="1"/>
    </row>
    <row r="991" spans="1:10" ht="30" customHeight="1" x14ac:dyDescent="0.25">
      <c r="A991" s="1"/>
      <c r="B991" s="78"/>
      <c r="C991" s="78"/>
      <c r="D991" s="78"/>
      <c r="E991" s="78"/>
      <c r="F991" s="78"/>
      <c r="G991" s="1"/>
      <c r="H991" s="1"/>
      <c r="I991" s="1"/>
      <c r="J991" s="1"/>
    </row>
    <row r="992" spans="1:10" ht="30" customHeight="1" x14ac:dyDescent="0.25">
      <c r="A992" s="1"/>
      <c r="B992" s="78"/>
      <c r="C992" s="78"/>
      <c r="D992" s="78"/>
      <c r="E992" s="78"/>
      <c r="F992" s="78"/>
      <c r="G992" s="1"/>
      <c r="H992" s="1"/>
      <c r="I992" s="1"/>
      <c r="J992" s="1"/>
    </row>
    <row r="993" spans="1:10" ht="30" customHeight="1" x14ac:dyDescent="0.25">
      <c r="A993" s="1"/>
      <c r="B993" s="78"/>
      <c r="C993" s="78"/>
      <c r="D993" s="78"/>
      <c r="E993" s="78"/>
      <c r="F993" s="78"/>
      <c r="G993" s="1"/>
      <c r="H993" s="1"/>
      <c r="I993" s="1"/>
      <c r="J993" s="1"/>
    </row>
    <row r="994" spans="1:10" ht="30" customHeight="1" x14ac:dyDescent="0.25">
      <c r="A994" s="1"/>
      <c r="B994" s="78"/>
      <c r="C994" s="78"/>
      <c r="D994" s="78"/>
      <c r="E994" s="78"/>
      <c r="F994" s="78"/>
      <c r="G994" s="1"/>
      <c r="H994" s="1"/>
      <c r="I994" s="1"/>
      <c r="J994" s="1"/>
    </row>
    <row r="995" spans="1:10" ht="30" customHeight="1" x14ac:dyDescent="0.25">
      <c r="A995" s="1"/>
      <c r="B995" s="78"/>
      <c r="C995" s="78"/>
      <c r="D995" s="78"/>
      <c r="E995" s="78"/>
      <c r="F995" s="78"/>
      <c r="G995" s="1"/>
      <c r="H995" s="1"/>
      <c r="I995" s="1"/>
      <c r="J995" s="1"/>
    </row>
    <row r="996" spans="1:10" ht="30" customHeight="1" x14ac:dyDescent="0.25">
      <c r="A996" s="1"/>
      <c r="B996" s="78"/>
      <c r="C996" s="78"/>
      <c r="D996" s="78"/>
      <c r="E996" s="78"/>
      <c r="F996" s="78"/>
      <c r="G996" s="1"/>
      <c r="H996" s="1"/>
      <c r="I996" s="1"/>
      <c r="J996" s="1"/>
    </row>
    <row r="997" spans="1:10" ht="30" customHeight="1" x14ac:dyDescent="0.25">
      <c r="A997" s="1"/>
      <c r="B997" s="78"/>
      <c r="C997" s="78"/>
      <c r="D997" s="78"/>
      <c r="E997" s="78"/>
      <c r="F997" s="78"/>
      <c r="G997" s="1"/>
      <c r="H997" s="1"/>
      <c r="I997" s="1"/>
      <c r="J997" s="1"/>
    </row>
    <row r="998" spans="1:10" ht="30" customHeight="1" x14ac:dyDescent="0.25">
      <c r="A998" s="1"/>
      <c r="B998" s="78"/>
      <c r="C998" s="78"/>
      <c r="D998" s="78"/>
      <c r="E998" s="78"/>
      <c r="F998" s="78"/>
      <c r="G998" s="1"/>
      <c r="H998" s="1"/>
      <c r="I998" s="1"/>
      <c r="J998" s="1"/>
    </row>
    <row r="999" spans="1:10" ht="30" customHeight="1" x14ac:dyDescent="0.25">
      <c r="A999" s="1"/>
      <c r="B999" s="78"/>
      <c r="C999" s="78"/>
      <c r="D999" s="78"/>
      <c r="E999" s="78"/>
      <c r="F999" s="78"/>
      <c r="G999" s="1"/>
      <c r="H999" s="1"/>
      <c r="I999" s="1"/>
      <c r="J999" s="1"/>
    </row>
    <row r="1000" spans="1:10" ht="30" customHeight="1" x14ac:dyDescent="0.25">
      <c r="A1000" s="1"/>
      <c r="B1000" s="78"/>
      <c r="C1000" s="78"/>
      <c r="D1000" s="78"/>
      <c r="E1000" s="78"/>
      <c r="F1000" s="78"/>
      <c r="G1000" s="1"/>
      <c r="H1000" s="1"/>
      <c r="I1000" s="1"/>
      <c r="J1000" s="1"/>
    </row>
    <row r="1001" spans="1:10" x14ac:dyDescent="0.25">
      <c r="A1001" s="1"/>
      <c r="B1001" s="78"/>
      <c r="C1001" s="78"/>
      <c r="D1001" s="78"/>
      <c r="E1001" s="78"/>
      <c r="F1001" s="78"/>
      <c r="G1001" s="1"/>
      <c r="H1001" s="1"/>
      <c r="I1001" s="1"/>
      <c r="J1001" s="1"/>
    </row>
    <row r="1002" spans="1:10" x14ac:dyDescent="0.25">
      <c r="A1002" s="1"/>
      <c r="B1002" s="78"/>
      <c r="C1002" s="78"/>
      <c r="D1002" s="78"/>
      <c r="E1002" s="78"/>
      <c r="F1002" s="78"/>
      <c r="G1002" s="1"/>
      <c r="H1002" s="1"/>
      <c r="I1002" s="1"/>
      <c r="J1002" s="1"/>
    </row>
    <row r="1003" spans="1:10" x14ac:dyDescent="0.25">
      <c r="A1003" s="1"/>
      <c r="B1003" s="78"/>
      <c r="C1003" s="78"/>
      <c r="D1003" s="78"/>
      <c r="E1003" s="78"/>
      <c r="F1003" s="78"/>
      <c r="G1003" s="1"/>
      <c r="H1003" s="1"/>
      <c r="I1003" s="1"/>
      <c r="J1003" s="1"/>
    </row>
    <row r="1004" spans="1:10" x14ac:dyDescent="0.25">
      <c r="A1004" s="1"/>
      <c r="B1004" s="78"/>
      <c r="C1004" s="78"/>
      <c r="D1004" s="78"/>
      <c r="E1004" s="78"/>
      <c r="F1004" s="78"/>
      <c r="G1004" s="1"/>
      <c r="H1004" s="1"/>
      <c r="I1004" s="1"/>
      <c r="J1004" s="1"/>
    </row>
    <row r="1005" spans="1:10" x14ac:dyDescent="0.25">
      <c r="A1005" s="1"/>
      <c r="B1005" s="78"/>
      <c r="C1005" s="78"/>
      <c r="D1005" s="78"/>
      <c r="E1005" s="78"/>
      <c r="F1005" s="78"/>
      <c r="G1005" s="1"/>
      <c r="H1005" s="1"/>
      <c r="I1005" s="1"/>
      <c r="J1005" s="1"/>
    </row>
    <row r="1006" spans="1:10" x14ac:dyDescent="0.25">
      <c r="A1006" s="1"/>
      <c r="B1006" s="78"/>
      <c r="C1006" s="78"/>
      <c r="D1006" s="78"/>
      <c r="E1006" s="78"/>
      <c r="F1006" s="78"/>
      <c r="G1006" s="1"/>
      <c r="H1006" s="1"/>
      <c r="I1006" s="1"/>
      <c r="J1006" s="1"/>
    </row>
    <row r="1007" spans="1:10" x14ac:dyDescent="0.25">
      <c r="F1007" s="78"/>
      <c r="G1007" s="1"/>
      <c r="H1007" s="1"/>
      <c r="I1007" s="1"/>
      <c r="J1007" s="1"/>
    </row>
  </sheetData>
  <sheetProtection algorithmName="SHA-512" hashValue="ZTn6A762C248A3yQM4tU4x1T5yZEuzhZQKy74WMO460o/rrME/1u+g7EUVS9JPOsSXRem62/C5X0wI8B5IGczw==" saltValue="p3WTysrv+c/1iMi0jlVBag==" spinCount="100000" sheet="1" objects="1" scenarios="1" selectLockedCells="1"/>
  <mergeCells count="1">
    <mergeCell ref="B1:J4"/>
  </mergeCells>
  <phoneticPr fontId="16" type="noConversion"/>
  <conditionalFormatting sqref="G10:G48">
    <cfRule type="cellIs" dxfId="5" priority="6" operator="lessThan">
      <formula>0</formula>
    </cfRule>
    <cfRule type="cellIs" dxfId="4" priority="7" operator="equal">
      <formula>0</formula>
    </cfRule>
  </conditionalFormatting>
  <conditionalFormatting sqref="I10:I48">
    <cfRule type="containsText" dxfId="3" priority="3" operator="containsText" text="!">
      <formula>NOT(ISERROR(SEARCH("!",I10)))</formula>
    </cfRule>
  </conditionalFormatting>
  <pageMargins left="0.7" right="0.7" top="0.78740157499999996" bottom="0.78740157499999996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id="{C00CEC80-EFFD-4A79-9E31-257B8E539F32}">
            <xm:f>NOT(ISERROR(SEARCH("+",I10)))</xm:f>
            <xm:f>"+"</xm:f>
            <x14:dxf>
              <fill>
                <patternFill>
                  <bgColor rgb="FF00B050"/>
                </patternFill>
              </fill>
            </x14:dxf>
          </x14:cfRule>
          <x14:cfRule type="containsText" priority="5" operator="containsText" id="{EA5AC108-D19A-4253-80A5-387B4304CDE5}">
            <xm:f>NOT(ISERROR(SEARCH("-",I10)))</xm:f>
            <xm:f>"-"</xm:f>
            <x14:dxf>
              <fill>
                <patternFill>
                  <bgColor rgb="FFFF0000"/>
                </patternFill>
              </fill>
            </x14:dxf>
          </x14:cfRule>
          <xm:sqref>I10:I48</xm:sqref>
        </x14:conditionalFormatting>
        <x14:conditionalFormatting xmlns:xm="http://schemas.microsoft.com/office/excel/2006/main">
          <x14:cfRule type="containsText" priority="1" operator="containsText" id="{01AA1559-801A-424F-8437-77157EBCE3F0}">
            <xm:f>NOT(ISERROR(SEARCH("-",H10)))</xm:f>
            <xm:f>"-"</xm:f>
            <x14:dxf>
              <fill>
                <patternFill>
                  <bgColor rgb="FFFF0000"/>
                </patternFill>
              </fill>
            </x14:dxf>
          </x14:cfRule>
          <xm:sqref>H10:H48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d 6 9 4 2 1 2 - 0 d 6 7 - 4 7 a 1 - b 2 9 2 - 2 8 6 8 6 4 8 1 9 5 5 f "   x m l n s = " h t t p : / / s c h e m a s . m i c r o s o f t . c o m / D a t a M a s h u p " > A A A A A H U E A A B Q S w M E F A A C A A g A h r M p W t 9 Q D G O k A A A A 9 g A A A B I A H A B D b 2 5 m a W c v U G F j a 2 F n Z S 5 4 b W w g o h g A K K A U A A A A A A A A A A A A A A A A A A A A A A A A A A A A h Y + 9 D o I w G E V f h X S n P 7 A Q 8 l E G F g d J T E y M a 1 M q N E A x t F j e z c F H 8 h X E K O r m e M 8 9 w 7 3 3 6 w 3 y u e + C i x q t H k y G G K Y o U E Y O l T Z 1 h i Z 3 C h O U c 9 g J 2 Y p a B Y t s b D r b K k O N c + e U E O 8 9 9 j E e x p p E l D J y L L d 7 2 a h e o I + s / 8 u h N t Y J I x X i c H i N 4 R F m c Y J Z Q j E F s k I o t f k K 0 b L 3 2 f 5 A K K b O T a P i l Q q L D Z A 1 A n l / 4 A 9 Q S w M E F A A C A A g A h r M p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a z K V r g Z / l D b w E A A H s D A A A T A B w A R m 9 y b X V s Y X M v U 2 V j d G l v b j E u b S C i G A A o o B Q A A A A A A A A A A A A A A A A A A A A A A A A A A A C N k t F O g z A U h u 9 J e I e m i w k k D D Y T b 1 x 2 4 z T e G D O F u A v j R V f O B p G 2 p C 3 q J N z 5 K L 7 J X s w y N r f J l g k X k P O 3 / 3 f O 3 y q g O h U c h c 2 3 P 7 A t 2 1 I J k R C j D o 7 I N A P U w 2 i I M t C 2 h c z z U E B m i k M 0 g a k / J n N w 6 p + R 4 B q 4 V g 5 O t M 7 V Z R D E 4 M 9 S T j g F f 0 E S I X w q W E A L K Y H T F F S A X d d r H K + J J j 1 j 2 D i X v e q 5 r r y s 1 Q 6 + h e U 3 j 0 F q k C h a 5 H U 3 q 8 b 8 S B K u Z k K y k c g K x o 0 G y l m 5 e W W J w w W b i g x 7 S J s 6 0 v C h K w + V + J 4 w a B X v Q H / W 9 m M J q W q p y 6 8 a X / B 5 S z l D I U 3 e C X 8 9 J F 6 c d y e C J s C 7 V 2 B 8 a d J a E Z n 4 V J y S u S S M 7 a m V + z v + D d c z k C Z e F O Y k M y l v A 3 g E J t 6 g m V 4 5 7 a S 8 w 0 2 0 u J u s d q l S r T O Z G L 9 d Z J 4 R C k 8 k K 8 A 5 1 J y 3 e n 3 s r V f K z Z b I z O X 9 j f o o s X 8 c u d / Z K d 7 2 8 I 6 y z v / J 6 p + E 7 d 2 H y r W t l B 9 D D n 4 A U E s B A i 0 A F A A C A A g A h r M p W t 9 Q D G O k A A A A 9 g A A A B I A A A A A A A A A A A A A A A A A A A A A A E N v b m Z p Z y 9 Q Y W N r Y W d l L n h t b F B L A Q I t A B Q A A g A I A I a z K V o P y u m r p A A A A O k A A A A T A A A A A A A A A A A A A A A A A P A A A A B b Q 2 9 u d G V u d F 9 U e X B l c 1 0 u e G 1 s U E s B A i 0 A F A A C A A g A h r M p W u B n + U N v A Q A A e w M A A B M A A A A A A A A A A A A A A A A A 4 Q E A A E Z v c m 1 1 b G F z L 1 N l Y 3 R p b 2 4 x L m 1 Q S w U G A A A A A A M A A w D C A A A A n Q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w 0 A A A A A A A D 5 D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l M j A w P C 9 J d G V t U G F 0 a D 4 8 L 0 l 0 Z W 1 M b 2 N h d G l v b j 4 8 U 3 R h Y m x l R W 5 0 c m l l c z 4 8 R W 5 0 c n k g V H l w Z T 0 i R m l s b G V k Q 2 9 t c G x l d G V S Z X N 1 b H R U b 1 d v c m t z a G V l d C I g V m F s d W U 9 I m w x I i A v P j x F b n R y e S B U e X B l P S J G a W x s R W 5 h Y m x l Z C I g V m F s d W U 9 I m w x I i A v P j x F b n R y e S B U e X B l P S J J c 1 B y a X Z h d G U i I F Z h b H V l P S J s M C I g L z 4 8 R W 5 0 c n k g V H l w Z T 0 i R m l s b F R h c m d l d C I g V m F s d W U 9 I n N U Y W J s Z V 8 w I i A v P j x F b n R y e S B U e X B l P S J R d W V y e U l E I i B W Y W x 1 Z T 0 i c 2 Q y O T k 3 Y j I 3 L W F k Z W Y t N D Z i N C 1 i N z h m L W Y 1 O W R l Z G I 5 O G Y 2 M C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M Y X N 0 V X B k Y X R l Z C I g V m F s d W U 9 I m Q y M D I 1 L T A x L T A 5 V D I x O j I 4 O j A z L j Q w N z c 2 N z V a I i A v P j x F b n R y e S B U e X B l P S J G a W x s R X J y b 3 J D b 3 V u d C I g V m F s d W U 9 I m w w I i A v P j x F b n R y e S B U e X B l P S J G a W x s Q 2 9 s d W 1 u V H l w Z X M i I F Z h b H V l P S J z Q m d Z R 0 J n P T 0 i I C 8 + P E V u d H J 5 I F R 5 c G U 9 I k Z p b G x F c n J v c k N v Z G U i I F Z h b H V l P S J z V W 5 r b m 9 3 b i I g L z 4 8 R W 5 0 c n k g V H l w Z T 0 i R m l s b E N v b H V t b k 5 h b W V z I i B W Y W x 1 Z T 0 i c 1 s m c X V v d D t O Y W 1 l J n F 1 b 3 Q 7 L C Z x d W 9 0 O 0 x l d H p 0 Z X I g U H J l a X M m c X V v d D s s J n F 1 b 3 Q 7 w 4 R u Z G V y d W 5 n J n F 1 b 3 Q 7 L C Z x d W 9 0 O y U g U 2 N o d 2 F u a 3 V u Z y Z x d W 9 0 O 1 0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C 9 B d X R v U m V t b 3 Z l Z E N v b H V t b n M x L n t O Y W 1 l L D B 9 J n F 1 b 3 Q 7 L C Z x d W 9 0 O 1 N l Y 3 R p b 2 4 x L 1 R h Y m x l I D A v Q X V 0 b 1 J l b W 9 2 Z W R D b 2 x 1 b W 5 z M S 5 7 T G V 0 e n R l c i B Q c m V p c y w x f S Z x d W 9 0 O y w m c X V v d D t T Z W N 0 a W 9 u M S 9 U Y W J s Z S A w L 0 F 1 d G 9 S Z W 1 v d m V k Q 2 9 s d W 1 u c z E u e 8 O E b m R l c n V u Z y w y f S Z x d W 9 0 O y w m c X V v d D t T Z W N 0 a W 9 u M S 9 U Y W J s Z S A w L 0 F 1 d G 9 S Z W 1 v d m V k Q 2 9 s d W 1 u c z E u e y U g U 2 N o d 2 F u a 3 V u Z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S A w L 0 F 1 d G 9 S Z W 1 v d m V k Q 2 9 s d W 1 u c z E u e 0 5 h b W U s M H 0 m c X V v d D s s J n F 1 b 3 Q 7 U 2 V j d G l v b j E v V G F i b G U g M C 9 B d X R v U m V t b 3 Z l Z E N v b H V t b n M x L n t M Z X R 6 d G V y I F B y Z W l z L D F 9 J n F 1 b 3 Q 7 L C Z x d W 9 0 O 1 N l Y 3 R p b 2 4 x L 1 R h Y m x l I D A v Q X V 0 b 1 J l b W 9 2 Z W R D b 2 x 1 b W 5 z M S 5 7 w 4 R u Z G V y d W 5 n L D J 9 J n F 1 b 3 Q 7 L C Z x d W 9 0 O 1 N l Y 3 R p b 2 4 x L 1 R h Y m x l I D A v Q X V 0 b 1 J l b W 9 2 Z W R D b 2 x 1 b W 5 z M S 5 7 J S B T Y 2 h 3 Y W 5 r d W 5 n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A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F b n R m Z X J u d G U l M j B T c G F s d G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0 V y c 2 V 0 e n R l c i U y M F d l c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R X J z Z X R 6 d G V y J T I w V 2 V y d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R X J z Z X R 6 d G V y J T I w V 2 V y d D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G K 2 6 V k d 3 H k W V + O r a E f L T r g A A A A A C A A A A A A A Q Z g A A A A E A A C A A A A C D / I 0 4 8 c O f T V l Z V O q 1 I g q q 3 Q C A 8 A 1 J o 7 f W K Z H i A 9 g C 3 A A A A A A O g A A A A A I A A C A A A A D m f p N V d 3 P y P O c S J / U I q f c f F c G e J o k J y d G D c 0 b O 1 x 3 e A 1 A A A A A n e b i g P K M V x Y v C / b V J r P M A q R 5 W p D F X 1 Z M 9 N r I R a 2 i l Y x N 6 Z E X E t j s z x C 1 Y I p 7 x 9 2 z M i l I u f S + Q D P P 5 o a u B g f d P Y g 9 i Y k e l k H b h x H l P F e a m l k A A A A B o 7 1 P r P b + H m Z 7 L G + M + w d 9 i z A O h 4 0 N f 4 m 2 J I J N g y M 3 L C q O d Q N C I B j f 6 O 9 a / M 6 + d X B X Q q D C v 2 A z f z j K Y 1 e H C G G 8 8 < / D a t a M a s h u p > 
</file>

<file path=customXml/itemProps1.xml><?xml version="1.0" encoding="utf-8"?>
<ds:datastoreItem xmlns:ds="http://schemas.openxmlformats.org/officeDocument/2006/customXml" ds:itemID="{3B052F93-F91E-4E02-9FBC-02B58AE7132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3</vt:i4>
      </vt:variant>
    </vt:vector>
  </HeadingPairs>
  <TitlesOfParts>
    <vt:vector size="21" baseType="lpstr">
      <vt:lpstr>Startseite</vt:lpstr>
      <vt:lpstr>Eintragen</vt:lpstr>
      <vt:lpstr>Rechner</vt:lpstr>
      <vt:lpstr>Kontoübersicht</vt:lpstr>
      <vt:lpstr>Daten</vt:lpstr>
      <vt:lpstr>Daten2</vt:lpstr>
      <vt:lpstr>Einträge</vt:lpstr>
      <vt:lpstr>Kontostände</vt:lpstr>
      <vt:lpstr>Taschengeld</vt:lpstr>
      <vt:lpstr>Schulden</vt:lpstr>
      <vt:lpstr>Einrichtung</vt:lpstr>
      <vt:lpstr>Willkommen</vt:lpstr>
      <vt:lpstr>Tabellen</vt:lpstr>
      <vt:lpstr>Logins</vt:lpstr>
      <vt:lpstr>Wechselkurse</vt:lpstr>
      <vt:lpstr>DatenQRCode</vt:lpstr>
      <vt:lpstr>Dropdowns</vt:lpstr>
      <vt:lpstr>Pushbullet</vt:lpstr>
      <vt:lpstr>Gewinnauswahl</vt:lpstr>
      <vt:lpstr>Kategorien</vt:lpstr>
      <vt:lpstr>Währungen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 Joss</dc:creator>
  <cp:lastModifiedBy>Nicolas Joss</cp:lastModifiedBy>
  <dcterms:created xsi:type="dcterms:W3CDTF">2023-11-12T18:05:02Z</dcterms:created>
  <dcterms:modified xsi:type="dcterms:W3CDTF">2025-01-09T21:34:40Z</dcterms:modified>
</cp:coreProperties>
</file>