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7.xml" ContentType="application/vnd.openxmlformats-officedocument.spreadsheetml.worksheet+xml"/>
  <Override PartName="/xl/drawings/drawing2.xml" ContentType="application/vnd.openxmlformats-officedocument.drawing+xml"/>
  <Override PartName="/xl/drawings/charts/chart2.xml" ContentType="application/vnd.openxmlformats-officedocument.drawingml.char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e831ba76648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ver" sheetId="1" r:id="R3759477265654f83"/>
    <x:sheet xmlns:r="http://schemas.openxmlformats.org/officeDocument/2006/relationships" name="Test Design" sheetId="2" r:id="Rdb9ba7bbc7bf4adb"/>
    <x:sheet xmlns:r="http://schemas.openxmlformats.org/officeDocument/2006/relationships" name="Dataset &amp; Cohort" sheetId="3" r:id="R962250f919e348d0"/>
    <x:sheet xmlns:r="http://schemas.openxmlformats.org/officeDocument/2006/relationships" name="Frozen Hypotheses" sheetId="4" r:id="R4e9fe3c6ea724f06"/>
    <x:sheet xmlns:r="http://schemas.openxmlformats.org/officeDocument/2006/relationships" name="Results Summary" sheetId="5" r:id="Rab370762c5bf47a9"/>
    <x:sheet xmlns:r="http://schemas.openxmlformats.org/officeDocument/2006/relationships" name="Mass × Direction" sheetId="6" r:id="Re9b2d12bb0f3476a"/>
    <x:sheet xmlns:r="http://schemas.openxmlformats.org/officeDocument/2006/relationships" name="Model Comparison" sheetId="7" r:id="Rb0d19a8d142a4d29"/>
    <x:sheet xmlns:r="http://schemas.openxmlformats.org/officeDocument/2006/relationships" name="Methods &amp; Limits" sheetId="8" r:id="R669b57017e174cf2"/>
    <x:sheet xmlns:r="http://schemas.openxmlformats.org/officeDocument/2006/relationships" name="Sources &amp; Integrity" sheetId="9" r:id="R9b6e7792799046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0.000"/>
    <x:numFmt numFmtId="201" formatCode="0.0%"/>
    <x:numFmt numFmtId="202" formatCode="0.00"/>
    <x:numFmt numFmtId="203" formatCode="+0.000;-0.000;0.000"/>
  </x:numFmts>
  <x:fonts count="16">
    <x:font>
      <x:sz val="11"/>
      <x:name val="Carlito"/>
    </x:font>
    <x:font>
      <x:b/>
      <x:sz val="24"/>
      <x:color rgb="FFFFFFFF"/>
      <x:name val="Carlito"/>
    </x:font>
    <x:font>
      <x:sz val="14"/>
      <x:color rgb="FFCBD5E1"/>
      <x:name val="Carlito"/>
    </x:font>
    <x:font>
      <x:b/>
      <x:sz val="12"/>
      <x:color rgb="FF92400E"/>
      <x:name val="Carlito"/>
    </x:font>
    <x:font>
      <x:b/>
      <x:sz val="20"/>
      <x:color rgb="FF92400E"/>
      <x:name val="Carlito"/>
    </x:font>
    <x:font>
      <x:b/>
      <x:sz val="11"/>
      <x:color rgb="FF334155"/>
      <x:name val="Carlito"/>
    </x:font>
    <x:font>
      <x:sz val="10"/>
      <x:color rgb="FF111827"/>
      <x:name val="Carlito"/>
    </x:font>
    <x:font>
      <x:b/>
      <x:sz val="11"/>
      <x:color rgb="FFFFFFFF"/>
      <x:name val="Carlito"/>
    </x:font>
    <x:font>
      <x:sz val="11"/>
      <x:color rgb="FF111827"/>
      <x:name val="Carlito"/>
    </x:font>
    <x:font>
      <x:sz val="9"/>
      <x:color rgb="FF111827"/>
      <x:name val="Carlito"/>
    </x:font>
    <x:font>
      <x:b/>
      <x:sz val="20"/>
      <x:color rgb="FFFFFFFF"/>
      <x:name val="Carlito"/>
    </x:font>
    <x:font>
      <x:b/>
      <x:sz val="10"/>
      <x:color rgb="FF111827"/>
      <x:name val="Carlito"/>
    </x:font>
    <x:font>
      <x:b/>
      <x:sz val="10"/>
      <x:color rgb="FF1D4ED8"/>
      <x:name val="Carlito"/>
    </x:font>
    <x:font>
      <x:b/>
      <x:sz val="11"/>
      <x:color rgb="FF92400E"/>
      <x:name val="Carlito"/>
    </x:font>
    <x:font>
      <x:b/>
      <x:sz val="11"/>
      <x:color rgb="FF0F766E"/>
      <x:name val="Carlito"/>
    </x:font>
    <x:font>
      <x:sz val="10"/>
      <x:color rgb="FF1D4ED8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B1220"/>
      </x:patternFill>
    </x:fill>
    <x:fill>
      <x:patternFill patternType="solid">
        <x:fgColor rgb="FF111827"/>
      </x:patternFill>
    </x:fill>
    <x:fill>
      <x:patternFill patternType="solid">
        <x:fgColor rgb="FFFEF3C7"/>
      </x:patternFill>
    </x:fill>
    <x:fill>
      <x:patternFill patternType="solid">
        <x:fgColor rgb="FFFFFFFF"/>
      </x:patternFill>
    </x:fill>
    <x:fill>
      <x:patternFill patternType="solid">
        <x:fgColor rgb="FFF8FAFC"/>
      </x:patternFill>
    </x:fill>
    <x:fill>
      <x:patternFill patternType="solid">
        <x:fgColor rgb="FF334155"/>
      </x:patternFill>
    </x:fill>
    <x:fill>
      <x:patternFill patternType="solid">
        <x:fgColor rgb="FFDCFCE7"/>
      </x:patternFill>
    </x:fill>
    <x:fill>
      <x:patternFill patternType="solid">
        <x:fgColor rgb="FFDBEAFE"/>
      </x:patternFill>
    </x:fill>
    <x:fill>
      <x:patternFill patternType="solid">
        <x:fgColor rgb="FFFEE2E2"/>
      </x:patternFill>
    </x:fill>
    <x:fill>
      <x:patternFill patternType="solid">
        <x:fgColor rgb="FFCCFBF1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6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0" xfId="0" applyNumberFormat="1" applyFont="1" applyFill="1" applyBorder="1" applyAlignment="1">
      <x:alignment horizontal="center" vertical="center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4" xfId="0" applyNumberFormat="1" applyFont="1" applyFill="1" applyBorder="1"/>
    <x:xf numFmtId="0" fontId="4" fillId="5" borderId="5" xfId="0" applyNumberFormat="1" applyFont="1" applyFill="1" applyBorder="1"/>
    <x:xf numFmtId="0" fontId="4" fillId="5" borderId="6" xfId="0" applyNumberFormat="1" applyFont="1" applyFill="1" applyBorder="1"/>
    <x:xf numFmtId="0" fontId="4" fillId="5" borderId="7" xfId="0" applyNumberFormat="1" applyFont="1" applyFill="1" applyBorder="1"/>
    <x:xf numFmtId="0" fontId="4" fillId="5" borderId="8" xfId="0" applyNumberFormat="1" applyFont="1" applyFill="1" applyBorder="1"/>
    <x:xf numFmtId="0" fontId="4" fillId="5" borderId="9" xfId="0" applyNumberFormat="1" applyFont="1" applyFill="1" applyBorder="1"/>
    <x:xf numFmtId="0" fontId="4" fillId="5" borderId="2" xfId="0" applyNumberFormat="1" applyFont="1" applyFill="1" applyBorder="1" applyAlignment="1">
      <x:alignment horizontal="center"/>
    </x:xf>
    <x:xf numFmtId="0" fontId="4" fillId="5" borderId="3" xfId="0" applyNumberFormat="1" applyFont="1" applyFill="1" applyBorder="1" applyAlignment="1">
      <x:alignment horizontal="center"/>
    </x:xf>
    <x:xf numFmtId="0" fontId="4" fillId="5" borderId="4" xfId="0" applyNumberFormat="1" applyFont="1" applyFill="1" applyBorder="1" applyAlignment="1">
      <x:alignment horizontal="center"/>
    </x:xf>
    <x:xf numFmtId="0" fontId="4" fillId="5" borderId="5" xfId="0" applyNumberFormat="1" applyFont="1" applyFill="1" applyBorder="1" applyAlignment="1">
      <x:alignment horizontal="center"/>
    </x:xf>
    <x:xf numFmtId="0" fontId="4" fillId="5" borderId="0" xfId="0" applyNumberFormat="1" applyFont="1" applyFill="1" applyBorder="1" applyAlignment="1">
      <x:alignment horizontal="center"/>
    </x:xf>
    <x:xf numFmtId="0" fontId="4" fillId="5" borderId="6" xfId="0" applyNumberFormat="1" applyFont="1" applyFill="1" applyBorder="1" applyAlignment="1">
      <x:alignment horizontal="center"/>
    </x:xf>
    <x:xf numFmtId="0" fontId="4" fillId="5" borderId="7" xfId="0" applyNumberFormat="1" applyFont="1" applyFill="1" applyBorder="1" applyAlignment="1">
      <x:alignment horizontal="center"/>
    </x:xf>
    <x:xf numFmtId="0" fontId="4" fillId="5" borderId="8" xfId="0" applyNumberFormat="1" applyFont="1" applyFill="1" applyBorder="1" applyAlignment="1">
      <x:alignment horizontal="center"/>
    </x:xf>
    <x:xf numFmtId="0" fontId="4" fillId="5" borderId="9" xfId="0" applyNumberFormat="1" applyFont="1" applyFill="1" applyBorder="1" applyAlignment="1">
      <x:alignment horizontal="center"/>
    </x:xf>
    <x:xf numFmtId="0" fontId="4" fillId="5" borderId="2" xfId="0" applyNumberFormat="1" applyFont="1" applyFill="1" applyBorder="1" applyAlignment="1">
      <x:alignment horizontal="center" vertical="center"/>
    </x:xf>
    <x:xf numFmtId="0" fontId="4" fillId="5" borderId="3" xfId="0" applyNumberFormat="1" applyFont="1" applyFill="1" applyBorder="1" applyAlignment="1">
      <x:alignment horizontal="center" vertical="center"/>
    </x:xf>
    <x:xf numFmtId="0" fontId="4" fillId="5" borderId="4" xfId="0" applyNumberFormat="1" applyFont="1" applyFill="1" applyBorder="1" applyAlignment="1">
      <x:alignment horizontal="center" vertical="center"/>
    </x:xf>
    <x:xf numFmtId="0" fontId="4" fillId="5" borderId="5" xfId="0" applyNumberFormat="1" applyFont="1" applyFill="1" applyBorder="1" applyAlignment="1">
      <x:alignment horizontal="center" vertical="center"/>
    </x:xf>
    <x:xf numFmtId="0" fontId="4" fillId="5" borderId="0" xfId="0" applyNumberFormat="1" applyFont="1" applyFill="1" applyBorder="1" applyAlignment="1">
      <x:alignment horizontal="center" vertical="center"/>
    </x:xf>
    <x:xf numFmtId="0" fontId="4" fillId="5" borderId="6" xfId="0" applyNumberFormat="1" applyFont="1" applyFill="1" applyBorder="1" applyAlignment="1">
      <x:alignment horizontal="center" vertical="center"/>
    </x:xf>
    <x:xf numFmtId="0" fontId="4" fillId="5" borderId="7" xfId="0" applyNumberFormat="1" applyFont="1" applyFill="1" applyBorder="1" applyAlignment="1">
      <x:alignment horizontal="center" vertical="center"/>
    </x:xf>
    <x:xf numFmtId="0" fontId="4" fillId="5" borderId="8" xfId="0" applyNumberFormat="1" applyFont="1" applyFill="1" applyBorder="1" applyAlignment="1">
      <x:alignment horizontal="center" vertical="center"/>
    </x:xf>
    <x:xf numFmtId="0" fontId="4" fillId="5" borderId="9" xfId="0" applyNumberFormat="1" applyFont="1" applyFill="1" applyBorder="1" applyAlignment="1">
      <x:alignment horizontal="center" vertical="center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0" xfId="0" applyNumberFormat="1" applyFont="1" applyFill="1" applyBorder="1"/>
    <x:xf numFmtId="0" fontId="4" fillId="5" borderId="11" xfId="0" applyNumberFormat="1" applyFont="1" applyFill="1" applyBorder="1"/>
    <x:xf numFmtId="0" fontId="4" fillId="5" borderId="12" xfId="0" applyNumberFormat="1" applyFont="1" applyFill="1" applyBorder="1"/>
    <x:xf numFmtId="0" fontId="4" fillId="5" borderId="13" xfId="0" applyNumberFormat="1" applyFont="1" applyFill="1" applyBorder="1"/>
    <x:xf numFmtId="0" fontId="4" fillId="5" borderId="14" xfId="0" applyNumberFormat="1" applyFont="1" applyFill="1" applyBorder="1"/>
    <x:xf numFmtId="0" fontId="4" fillId="5" borderId="15" xfId="0" applyNumberFormat="1" applyFont="1" applyFill="1" applyBorder="1"/>
    <x:xf numFmtId="0" fontId="4" fillId="5" borderId="16" xfId="0" applyNumberFormat="1" applyFont="1" applyFill="1" applyBorder="1"/>
    <x:xf numFmtId="0" fontId="4" fillId="5" borderId="17" xfId="0" applyNumberFormat="1" applyFont="1" applyFill="1" applyBorder="1"/>
    <x:xf numFmtId="0" fontId="4" fillId="5" borderId="10" xfId="0" applyNumberFormat="1" applyFont="1" applyFill="1" applyBorder="1" applyAlignment="1">
      <x:alignment horizontal="center"/>
    </x:xf>
    <x:xf numFmtId="0" fontId="4" fillId="5" borderId="11" xfId="0" applyNumberFormat="1" applyFont="1" applyFill="1" applyBorder="1" applyAlignment="1">
      <x:alignment horizontal="center"/>
    </x:xf>
    <x:xf numFmtId="0" fontId="4" fillId="5" borderId="12" xfId="0" applyNumberFormat="1" applyFont="1" applyFill="1" applyBorder="1" applyAlignment="1">
      <x:alignment horizontal="center"/>
    </x:xf>
    <x:xf numFmtId="0" fontId="4" fillId="5" borderId="13" xfId="0" applyNumberFormat="1" applyFont="1" applyFill="1" applyBorder="1" applyAlignment="1">
      <x:alignment horizontal="center"/>
    </x:xf>
    <x:xf numFmtId="0" fontId="4" fillId="5" borderId="1" xfId="0" applyNumberFormat="1" applyFont="1" applyFill="1" applyBorder="1" applyAlignment="1">
      <x:alignment horizontal="center"/>
    </x:xf>
    <x:xf numFmtId="0" fontId="4" fillId="5" borderId="14" xfId="0" applyNumberFormat="1" applyFont="1" applyFill="1" applyBorder="1" applyAlignment="1">
      <x:alignment horizontal="center"/>
    </x:xf>
    <x:xf numFmtId="0" fontId="4" fillId="5" borderId="15" xfId="0" applyNumberFormat="1" applyFont="1" applyFill="1" applyBorder="1" applyAlignment="1">
      <x:alignment horizontal="center"/>
    </x:xf>
    <x:xf numFmtId="0" fontId="4" fillId="5" borderId="16" xfId="0" applyNumberFormat="1" applyFont="1" applyFill="1" applyBorder="1" applyAlignment="1">
      <x:alignment horizontal="center"/>
    </x:xf>
    <x:xf numFmtId="0" fontId="4" fillId="5" borderId="17" xfId="0" applyNumberFormat="1" applyFont="1" applyFill="1" applyBorder="1" applyAlignment="1">
      <x:alignment horizontal="center"/>
    </x:xf>
    <x:xf numFmtId="0" fontId="4" fillId="5" borderId="10" xfId="0" applyNumberFormat="1" applyFont="1" applyFill="1" applyBorder="1" applyAlignment="1">
      <x:alignment horizontal="center" vertical="center"/>
    </x:xf>
    <x:xf numFmtId="0" fontId="4" fillId="5" borderId="11" xfId="0" applyNumberFormat="1" applyFont="1" applyFill="1" applyBorder="1" applyAlignment="1">
      <x:alignment horizontal="center" vertical="center"/>
    </x:xf>
    <x:xf numFmtId="0" fontId="4" fillId="5" borderId="12" xfId="0" applyNumberFormat="1" applyFont="1" applyFill="1" applyBorder="1" applyAlignment="1">
      <x:alignment horizontal="center" vertical="center"/>
    </x:xf>
    <x:xf numFmtId="0" fontId="4" fillId="5" borderId="13" xfId="0" applyNumberFormat="1" applyFont="1" applyFill="1" applyBorder="1" applyAlignment="1">
      <x:alignment horizontal="center" vertical="center"/>
    </x:xf>
    <x:xf numFmtId="0" fontId="4" fillId="5" borderId="1" xfId="0" applyNumberFormat="1" applyFont="1" applyFill="1" applyBorder="1" applyAlignment="1">
      <x:alignment horizontal="center" vertical="center"/>
    </x:xf>
    <x:xf numFmtId="0" fontId="4" fillId="5" borderId="14" xfId="0" applyNumberFormat="1" applyFont="1" applyFill="1" applyBorder="1" applyAlignment="1">
      <x:alignment horizontal="center" vertical="center"/>
    </x:xf>
    <x:xf numFmtId="0" fontId="4" fillId="5" borderId="15" xfId="0" applyNumberFormat="1" applyFont="1" applyFill="1" applyBorder="1" applyAlignment="1">
      <x:alignment horizontal="center" vertical="center"/>
    </x:xf>
    <x:xf numFmtId="0" fontId="4" fillId="5" borderId="16" xfId="0" applyNumberFormat="1" applyFont="1" applyFill="1" applyBorder="1" applyAlignment="1">
      <x:alignment horizontal="center" vertical="center"/>
    </x:xf>
    <x:xf numFmtId="0" fontId="4" fillId="5" borderId="17" xfId="0" applyNumberFormat="1" applyFont="1" applyFill="1" applyBorder="1" applyAlignment="1">
      <x:alignment horizontal="center" vertical="center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/>
    <x:xf numFmtId="0" fontId="7" fillId="3" borderId="0" xfId="0" applyNumberFormat="1" applyFont="1" applyFill="1" applyBorder="1" applyAlignment="1">
      <x:alignment vertical="center"/>
    </x:xf>
    <x:xf numFmtId="0" fontId="7" fillId="3" borderId="1" xfId="0" applyNumberFormat="1" applyFont="1" applyFill="1" applyBorder="1"/>
    <x:xf numFmtId="0" fontId="7" fillId="3" borderId="1" xfId="0" applyNumberFormat="1" applyFont="1" applyFill="1" applyBorder="1" applyAlignment="1">
      <x:alignment vertical="center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vertical="top" wrapText="1"/>
    </x:xf>
    <x:xf numFmtId="0" fontId="8" fillId="6" borderId="1" xfId="0" applyNumberFormat="1" applyFont="1" applyFill="1" applyBorder="1"/>
    <x:xf numFmtId="0" fontId="8" fillId="6" borderId="1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7" fillId="7" borderId="0" xfId="0" applyNumberFormat="1" applyFont="1" applyFill="1" applyBorder="1"/>
    <x:xf numFmtId="0" fontId="7" fillId="7" borderId="0" xfId="0" applyNumberFormat="1" applyFont="1" applyFill="1" applyBorder="1" applyAlignment="1">
      <x:alignment wrapText="1"/>
    </x:xf>
    <x:xf numFmtId="0" fontId="7" fillId="7" borderId="0" xfId="0" applyNumberFormat="1" applyFont="1" applyFill="1" applyBorder="1" applyAlignment="1">
      <x:alignment horizontal="center" wrapText="1"/>
    </x:xf>
    <x:xf numFmtId="0" fontId="7" fillId="7" borderId="0" xfId="0" applyNumberFormat="1" applyFont="1" applyFill="1" applyBorder="1" applyAlignment="1">
      <x:alignment horizontal="center" vertical="center" wrapText="1"/>
    </x:xf>
    <x:xf numFmtId="0" fontId="0" fillId="7" borderId="1" xfId="0" applyNumberFormat="1" applyFont="1" applyFill="1" applyBorder="1"/>
    <x:xf numFmtId="0" fontId="7" fillId="7" borderId="1" xfId="0" applyNumberFormat="1" applyFont="1" applyFill="1" applyBorder="1"/>
    <x:xf numFmtId="0" fontId="7" fillId="7" borderId="1" xfId="0" applyNumberFormat="1" applyFont="1" applyFill="1" applyBorder="1" applyAlignment="1">
      <x:alignment wrapText="1"/>
    </x:xf>
    <x:xf numFmtId="0" fontId="7" fillId="7" borderId="1" xfId="0" applyNumberFormat="1" applyFont="1" applyFill="1" applyBorder="1" applyAlignment="1">
      <x:alignment horizontal="center" wrapText="1"/>
    </x:xf>
    <x:xf numFmtId="0" fontId="7" fillId="7" borderId="1" xfId="0" applyNumberFormat="1" applyFont="1" applyFill="1" applyBorder="1" applyAlignment="1">
      <x:alignment horizontal="center" vertical="center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0" fontId="6" fillId="8" borderId="0" xfId="0" applyNumberFormat="1" applyFont="1" applyFill="1" applyBorder="1" applyAlignment="1">
      <x:alignment vertical="top" wrapText="1"/>
    </x:xf>
    <x:xf numFmtId="0" fontId="6" fillId="8" borderId="1" xfId="0" applyNumberFormat="1" applyFont="1" applyFill="1" applyBorder="1" applyAlignment="1">
      <x:alignment vertical="top" wrapText="1"/>
    </x:xf>
    <x:xf numFmtId="0" fontId="6" fillId="9" borderId="0" xfId="0" applyNumberFormat="1" applyFont="1" applyFill="1" applyBorder="1" applyAlignment="1">
      <x:alignment vertical="top" wrapText="1"/>
    </x:xf>
    <x:xf numFmtId="0" fontId="6" fillId="9" borderId="1" xfId="0" applyNumberFormat="1" applyFont="1" applyFill="1" applyBorder="1" applyAlignment="1">
      <x:alignment vertical="top" wrapText="1"/>
    </x:xf>
    <x:xf numFmtId="0" fontId="6" fillId="4" borderId="0" xfId="0" applyNumberFormat="1" applyFont="1" applyFill="1" applyBorder="1" applyAlignment="1">
      <x:alignment vertical="top" wrapText="1"/>
    </x:xf>
    <x:xf numFmtId="0" fontId="6" fillId="4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/>
    <x:xf numFmtId="0" fontId="9" fillId="0" borderId="0" xfId="0" applyNumberFormat="1" applyFont="1" applyFill="1" applyBorder="1" applyAlignment="1">
      <x:alignment wrapText="1"/>
    </x:xf>
    <x:xf numFmtId="0" fontId="9" fillId="0" borderId="1" xfId="0" applyNumberFormat="1" applyFont="1" applyFill="1" applyBorder="1"/>
    <x:xf numFmtId="0" fontId="9" fillId="0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/>
    <x:xf numFmtId="0" fontId="10" fillId="2" borderId="0" xfId="0" applyNumberFormat="1" applyFont="1" applyFill="1" applyBorder="1" applyAlignment="1">
      <x:alignment horizontal="left"/>
    </x:xf>
    <x:xf numFmtId="0" fontId="10" fillId="2" borderId="0" xfId="0" applyNumberFormat="1" applyFont="1" applyFill="1" applyBorder="1" applyAlignment="1">
      <x:alignment horizontal="left" vertical="center"/>
    </x:xf>
    <x:xf numFmtId="0" fontId="10" fillId="2" borderId="1" xfId="0" applyNumberFormat="1" applyFont="1" applyFill="1" applyBorder="1"/>
    <x:xf numFmtId="0" fontId="10" fillId="2" borderId="1" xfId="0" applyNumberFormat="1" applyFont="1" applyFill="1" applyBorder="1" applyAlignment="1">
      <x:alignment horizontal="left"/>
    </x:xf>
    <x:xf numFmtId="0" fontId="10" fillId="2" borderId="1" xfId="0" applyNumberFormat="1" applyFont="1" applyFill="1" applyBorder="1" applyAlignment="1">
      <x:alignment horizontal="left" vertical="center"/>
    </x:xf>
    <x:xf numFmtId="0" fontId="11" fillId="0" borderId="0" xfId="0" applyNumberFormat="1" applyFont="1" applyFill="1" applyBorder="1" applyAlignment="1">
      <x:alignment vertical="top" wrapText="1"/>
    </x:xf>
    <x:xf numFmtId="0" fontId="11" fillId="0" borderId="1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0" fontId="12" fillId="0" borderId="0" xfId="0" applyNumberFormat="1" applyFont="1" applyFill="1" applyBorder="1" applyAlignment="1">
      <x:alignment vertical="top" wrapText="1"/>
    </x:xf>
    <x:xf numFmtId="0" fontId="12" fillId="0" borderId="1" xfId="0" applyNumberFormat="1" applyFont="1" applyFill="1" applyBorder="1" applyAlignment="1">
      <x:alignment vertical="top" wrapText="1"/>
    </x:xf>
    <x:xf numFmtId="202" fontId="6" fillId="0" borderId="0" xfId="0" applyNumberFormat="1" applyFont="1" applyFill="1" applyBorder="1" applyAlignment="1">
      <x:alignment vertical="top" wrapText="1"/>
    </x:xf>
    <x:xf numFmtId="202" fontId="6" fillId="0" borderId="1" xfId="0" applyNumberFormat="1" applyFont="1" applyFill="1" applyBorder="1" applyAlignment="1">
      <x:alignment vertical="top" wrapText="1"/>
    </x:xf>
    <x:xf numFmtId="0" fontId="13" fillId="4" borderId="0" xfId="0" applyNumberFormat="1" applyFont="1" applyFill="1" applyBorder="1"/>
    <x:xf numFmtId="0" fontId="13" fillId="4" borderId="0" xfId="0" applyNumberFormat="1" applyFont="1" applyFill="1" applyBorder="1" applyAlignment="1">
      <x:alignment wrapText="1"/>
    </x:xf>
    <x:xf numFmtId="0" fontId="13" fillId="4" borderId="0" xfId="0" applyNumberFormat="1" applyFont="1" applyFill="1" applyBorder="1" applyAlignment="1">
      <x:alignment vertical="center" wrapText="1"/>
    </x:xf>
    <x:xf numFmtId="0" fontId="13" fillId="4" borderId="1" xfId="0" applyNumberFormat="1" applyFont="1" applyFill="1" applyBorder="1"/>
    <x:xf numFmtId="0" fontId="13" fillId="4" borderId="1" xfId="0" applyNumberFormat="1" applyFont="1" applyFill="1" applyBorder="1" applyAlignment="1">
      <x:alignment wrapText="1"/>
    </x:xf>
    <x:xf numFmtId="0" fontId="13" fillId="4" borderId="1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0" fontId="0" fillId="10" borderId="0" xfId="0" applyNumberFormat="1" applyFont="1" applyFill="1" applyBorder="1"/>
    <x:xf numFmtId="0" fontId="0" fillId="10" borderId="1" xfId="0" applyNumberFormat="1" applyFont="1" applyFill="1" applyBorder="1"/>
    <x:xf numFmtId="203" fontId="6" fillId="0" borderId="0" xfId="0" applyNumberFormat="1" applyFont="1" applyFill="1" applyBorder="1" applyAlignment="1">
      <x:alignment vertical="top" wrapText="1"/>
    </x:xf>
    <x:xf numFmtId="203" fontId="6" fillId="0" borderId="1" xfId="0" applyNumberFormat="1" applyFont="1" applyFill="1" applyBorder="1" applyAlignment="1">
      <x:alignment vertical="top" wrapText="1"/>
    </x:xf>
    <x:xf numFmtId="0" fontId="5" fillId="6" borderId="0" xfId="0" applyNumberFormat="1" applyFont="1" applyFill="1" applyBorder="1" applyAlignment="1">
      <x:alignment horizontal="center"/>
    </x:xf>
    <x:xf numFmtId="0" fontId="5" fillId="6" borderId="1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14" fillId="11" borderId="0" xfId="0" applyNumberFormat="1" applyFont="1" applyFill="1" applyBorder="1"/>
    <x:xf numFmtId="0" fontId="14" fillId="11" borderId="0" xfId="0" applyNumberFormat="1" applyFont="1" applyFill="1" applyBorder="1" applyAlignment="1">
      <x:alignment wrapText="1"/>
    </x:xf>
    <x:xf numFmtId="0" fontId="14" fillId="11" borderId="0" xfId="0" applyNumberFormat="1" applyFont="1" applyFill="1" applyBorder="1" applyAlignment="1">
      <x:alignment vertical="top" wrapText="1"/>
    </x:xf>
    <x:xf numFmtId="0" fontId="0" fillId="11" borderId="1" xfId="0" applyNumberFormat="1" applyFont="1" applyFill="1" applyBorder="1"/>
    <x:xf numFmtId="0" fontId="14" fillId="11" borderId="1" xfId="0" applyNumberFormat="1" applyFont="1" applyFill="1" applyBorder="1"/>
    <x:xf numFmtId="0" fontId="14" fillId="11" borderId="1" xfId="0" applyNumberFormat="1" applyFont="1" applyFill="1" applyBorder="1" applyAlignment="1">
      <x:alignment wrapText="1"/>
    </x:xf>
    <x:xf numFmtId="0" fontId="14" fillId="11" borderId="1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top" wrapText="1"/>
    </x:xf>
    <x:xf numFmtId="0" fontId="15" fillId="0" borderId="1" xfId="0" applyNumberFormat="1" applyFont="1" applyFill="1" applyBorder="1" applyAlignment="1">
      <x:alignment vertical="top" wrapText="1"/>
    </x:xf>
    <x:xf numFmtId="0" fontId="9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17adf00c894d15" /><Relationship Type="http://schemas.openxmlformats.org/officeDocument/2006/relationships/theme" Target="/xl/theme/theme1.xml" Id="Rbe95af682fca4a57" /><Relationship Type="http://schemas.openxmlformats.org/officeDocument/2006/relationships/sharedStrings" Target="/xl/sharedStrings.xml" Id="Rb33643c0b5124e75" /><Relationship Type="http://schemas.openxmlformats.org/officeDocument/2006/relationships/worksheet" Target="/xl/worksheets/sheet1.xml" Id="R3759477265654f83" /><Relationship Type="http://schemas.openxmlformats.org/officeDocument/2006/relationships/worksheet" Target="/xl/worksheets/sheet2.xml" Id="Rdb9ba7bbc7bf4adb" /><Relationship Type="http://schemas.openxmlformats.org/officeDocument/2006/relationships/worksheet" Target="/xl/worksheets/sheet3.xml" Id="R962250f919e348d0" /><Relationship Type="http://schemas.openxmlformats.org/officeDocument/2006/relationships/worksheet" Target="/xl/worksheets/sheet4.xml" Id="R4e9fe3c6ea724f06" /><Relationship Type="http://schemas.openxmlformats.org/officeDocument/2006/relationships/worksheet" Target="/xl/worksheets/sheet5.xml" Id="Rab370762c5bf47a9" /><Relationship Type="http://schemas.openxmlformats.org/officeDocument/2006/relationships/worksheet" Target="/xl/worksheets/sheet6.xml" Id="Re9b2d12bb0f3476a" /><Relationship Type="http://schemas.openxmlformats.org/officeDocument/2006/relationships/worksheet" Target="/xl/worksheets/sheet7.xml" Id="Rb0d19a8d142a4d29" /><Relationship Type="http://schemas.openxmlformats.org/officeDocument/2006/relationships/worksheet" Target="/xl/worksheets/sheet8.xml" Id="R669b57017e174cf2" /><Relationship Type="http://schemas.openxmlformats.org/officeDocument/2006/relationships/worksheet" Target="/xl/worksheets/sheet9.xml" Id="R9b6e77927990463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e0e8637f80f4c6f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chart" Target="/xl/drawings/charts/chart2.xml" Id="R4540752df83d4859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Crude mortality rate by Mass × Direction cell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Direction</c:v>
          </c:tx>
          <c:cat>
            <c:strRef>
              <c:f>'Mass × Direction'!$A$5:$A$13</c:f>
              <c:strCache>
                <c:ptCount val="0"/>
              </c:strCache>
            </c:strRef>
          </c:cat>
          <c:val>
            <c:numRef>
              <c:f>'Mass × Direction'!$B$5:$B$13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n</c:v>
          </c:tx>
          <c:cat>
            <c:strRef>
              <c:f>'Mass × Direction'!$A$5:$A$13</c:f>
              <c:strCache>
                <c:ptCount val="0"/>
              </c:strCache>
            </c:strRef>
          </c:cat>
          <c:val>
            <c:numRef>
              <c:f>'Mass × Direction'!$C$5:$C$13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Deaths</c:v>
          </c:tx>
          <c:cat>
            <c:strRef>
              <c:f>'Mass × Direction'!$A$5:$A$13</c:f>
              <c:strCache>
                <c:ptCount val="0"/>
              </c:strCache>
            </c:strRef>
          </c:cat>
          <c:val>
            <c:numRef>
              <c:f>'Mass × Direction'!$D$5:$D$13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Person-years</c:v>
          </c:tx>
          <c:cat>
            <c:strRef>
              <c:f>'Mass × Direction'!$A$5:$A$13</c:f>
              <c:strCache>
                <c:ptCount val="0"/>
              </c:strCache>
            </c:strRef>
          </c:cat>
          <c:val>
            <c:numRef>
              <c:f>'Mass × Direction'!$E$5:$E$13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Mortality / 1,000 PY</c:v>
          </c:tx>
          <c:cat>
            <c:strRef>
              <c:f>'Mass × Direction'!$A$5:$A$13</c:f>
              <c:strCache>
                <c:ptCount val="0"/>
              </c:strCache>
            </c:strRef>
          </c:cat>
          <c:val>
            <c:numRef>
              <c:f>'Mass × Direction'!$F$5:$F$13</c:f>
              <c:numCache>
                <c:formatCode>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Cross-validated Harrell C-index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Mean CV C-index</c:v>
          </c:tx>
          <c:cat>
            <c:strRef>
              <c:f>'Model Comparison'!$A$5:$A$8</c:f>
              <c:strCache>
                <c:ptCount val="0"/>
              </c:strCache>
            </c:strRef>
          </c:cat>
          <c:val>
            <c:numRef>
              <c:f>'Model Comparison'!$B$5:$B$8</c:f>
              <c:numCache>
                <c:formatCode>0.000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8</xdr:col>
      <xdr:colOff>0</xdr:colOff>
      <xdr:row>9</xdr:row>
      <xdr:rowOff>0</xdr:rowOff>
    </xdr:from>
    <xdr:to>
      <xdr:col>16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e0e8637f80f4c6f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twoCellAnchor>
    <xdr:from>
      <xdr:col>7</xdr:col>
      <xdr:colOff>0</xdr:colOff>
      <xdr:row>3</xdr:row>
      <xdr:rowOff>0</xdr:rowOff>
    </xdr:from>
    <xdr:to>
      <xdr:col>14</xdr:col>
      <xdr:colOff>0</xdr:colOff>
      <xdr:row>18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540752df83d485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1.xml" Id="Rf051dc781b0b4a36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2.xml" Id="R944325a703eb4a4c" /></Relationships>
</file>

<file path=xl/worksheets/sheet1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0" hidden="0" customWidth="1"/>
    <x:col min="3" max="3" width="12" hidden="0" customWidth="1"/>
    <x:col min="4" max="4" width="18" hidden="0" customWidth="1"/>
    <x:col min="5" max="5" width="16" hidden="0" customWidth="1"/>
    <x:col min="6" max="6" width="10" hidden="0" customWidth="1"/>
    <x:col min="7" max="7" width="11" hidden="0" customWidth="1"/>
    <x:col min="8" max="8" width="24" hidden="0" customWidth="1"/>
  </x:cols>
  <x:sheetData>
    <x:row r="1" ht="30" customHeight="1">
      <x:c r="A1" s="5" t="str">
        <x:v>PrF Evidence Test 001 — Human Health Backtest</x:v>
      </x:c>
      <x:c r="B1" s="5"/>
      <x:c r="C1" s="5"/>
      <x:c r="D1" s="5"/>
      <x:c r="E1" s="5"/>
      <x:c r="F1" s="5"/>
      <x:c r="G1" s="5"/>
      <x:c r="H1" s="5"/>
    </x:row>
    <x:row r="2" ht="30" customHeight="1">
      <x:c r="A2" s="5"/>
      <x:c r="B2" s="5"/>
      <x:c r="C2" s="5"/>
      <x:c r="D2" s="5"/>
      <x:c r="E2" s="5"/>
      <x:c r="F2" s="5"/>
      <x:c r="G2" s="5"/>
      <x:c r="H2" s="5"/>
    </x:row>
    <x:row r="3" ht="30" customHeight="1">
      <x:c r="A3" s="5"/>
      <x:c r="B3" s="5"/>
      <x:c r="C3" s="5"/>
      <x:c r="D3" s="5"/>
      <x:c r="E3" s="5"/>
      <x:c r="F3" s="5"/>
      <x:c r="G3" s="5"/>
      <x:c r="H3" s="5"/>
    </x:row>
    <x:row r="4" ht="20" customHeight="1">
      <x:c r="A4" s="12" t="str">
        <x:v>Mass × Direction against long-horizon physical viability</x:v>
      </x:c>
      <x:c r="B4" s="12"/>
      <x:c r="C4" s="12"/>
      <x:c r="D4" s="12"/>
      <x:c r="E4" s="12"/>
      <x:c r="F4" s="12"/>
      <x:c r="G4" s="12"/>
      <x:c r="H4" s="12"/>
    </x:row>
    <x:row r="5" ht="20" customHeight="1">
      <x:c r="A5" s="12"/>
      <x:c r="B5" s="12"/>
      <x:c r="C5" s="12"/>
      <x:c r="D5" s="12"/>
      <x:c r="E5" s="12"/>
      <x:c r="F5" s="12"/>
      <x:c r="G5" s="12"/>
      <x:c r="H5" s="12"/>
    </x:row>
    <x:row r="6" ht="20" customHeight="1"/>
    <x:row r="7" ht="20" customHeight="1">
      <x:c r="A7" s="19" t="str">
        <x:v>Evidence classification</x:v>
      </x:c>
      <x:c r="B7" s="19"/>
      <x:c r="C7" s="19"/>
      <x:c r="D7" s="19"/>
      <x:c r="E7" s="19"/>
      <x:c r="F7" s="19"/>
      <x:c r="G7" s="19"/>
      <x:c r="H7" s="19"/>
    </x:row>
    <x:row r="8" ht="20" customHeight="1">
      <x:c r="A8" s="19"/>
      <x:c r="B8" s="19"/>
      <x:c r="C8" s="19"/>
      <x:c r="D8" s="19"/>
      <x:c r="E8" s="19"/>
      <x:c r="F8" s="19"/>
      <x:c r="G8" s="19"/>
      <x:c r="H8" s="19"/>
    </x:row>
    <x:row r="9" ht="28" customHeight="1">
      <x:c r="A9" s="43" t="str">
        <x:v>COMPATIBLE BUT NON-DISTINCTIVE</x:v>
      </x:c>
      <x:c r="B9" s="44"/>
      <x:c r="C9" s="44"/>
      <x:c r="D9" s="44"/>
      <x:c r="E9" s="44"/>
      <x:c r="F9" s="44"/>
      <x:c r="G9" s="44"/>
      <x:c r="H9" s="45"/>
    </x:row>
    <x:row r="10" ht="28" customHeight="1">
      <x:c r="A10" s="46"/>
      <x:c r="B10" s="47"/>
      <x:c r="C10" s="47"/>
      <x:c r="D10" s="47"/>
      <x:c r="E10" s="47"/>
      <x:c r="F10" s="47"/>
      <x:c r="G10" s="47"/>
      <x:c r="H10" s="48"/>
    </x:row>
    <x:row r="11" ht="28" customHeight="1">
      <x:c r="A11" s="49"/>
      <x:c r="B11" s="50"/>
      <x:c r="C11" s="50"/>
      <x:c r="D11" s="50"/>
      <x:c r="E11" s="50"/>
      <x:c r="F11" s="50"/>
      <x:c r="G11" s="50"/>
      <x:c r="H11" s="51"/>
    </x:row>
    <x:row r="12" ht="20" customHeight="1"/>
    <x:row r="13" ht="20" customHeight="1">
      <x:c r="A13" s="81" t="str">
        <x:v>Execution date</x:v>
      </x:c>
      <x:c r="B13" s="86" t="str">
        <x:v>31 August 2026</x:v>
      </x:c>
      <x:c r="D13" s="91" t="str">
        <x:v>Bottom line</x:v>
      </x:c>
      <x:c r="E13" s="91"/>
      <x:c r="F13" s="91"/>
      <x:c r="G13" s="91"/>
      <x:c r="H13" s="91"/>
    </x:row>
    <x:row r="14" ht="34" customHeight="1">
      <x:c r="A14" s="81" t="str">
        <x:v>Dataset</x:v>
      </x:c>
      <x:c r="B14" s="86" t="str">
        <x:v>CDC/NCHS NHANES 1999–2004 + 2019 Public-Use Linked Mortality</x:v>
      </x:c>
      <x:c r="D14" s="96" t="str">
        <x:v>The frozen Mass/Direction ordering was broadly compatible with subsequent mortality. The strongest result was inside High Mass: Drag-aligned Direction had materially higher mortality hazard than Forward-aligned Direction. However, the PrF interaction representation did not show unique predictive superiority over a comparable additive categorical model.</x:v>
      </x:c>
      <x:c r="E14" s="96"/>
      <x:c r="F14" s="96"/>
      <x:c r="G14" s="96"/>
      <x:c r="H14" s="96"/>
    </x:row>
    <x:row r="15" ht="20" customHeight="1">
      <x:c r="A15" s="81" t="str">
        <x:v>Final analysis cohort</x:v>
      </x:c>
      <x:c r="B15" s="86" t="n">
        <x:v>3293</x:v>
      </x:c>
      <x:c r="D15" s="96"/>
      <x:c r="E15" s="96"/>
      <x:c r="F15" s="96"/>
      <x:c r="G15" s="96"/>
      <x:c r="H15" s="96"/>
    </x:row>
    <x:row r="16" ht="20" customHeight="1">
      <x:c r="A16" s="81" t="str">
        <x:v>Deaths</x:v>
      </x:c>
      <x:c r="B16" s="86" t="n">
        <x:v>117</x:v>
      </x:c>
      <x:c r="D16" s="96"/>
      <x:c r="E16" s="96"/>
      <x:c r="F16" s="96"/>
      <x:c r="G16" s="96"/>
      <x:c r="H16" s="96"/>
    </x:row>
    <x:row r="17" ht="20" customHeight="1">
      <x:c r="A17" s="81" t="str">
        <x:v>Median follow-up</x:v>
      </x:c>
      <x:c r="B17" s="86" t="str">
        <x:v>17.75 years</x:v>
      </x:c>
      <x:c r="D17" s="96"/>
      <x:c r="E17" s="96"/>
      <x:c r="F17" s="96"/>
      <x:c r="G17" s="96"/>
      <x:c r="H17" s="96"/>
    </x:row>
    <x:row r="18" ht="20" customHeight="1">
      <x:c r="A18" s="81" t="str">
        <x:v>Primary endpoint</x:v>
      </x:c>
      <x:c r="B18" s="86" t="str">
        <x:v>Time to all-cause death / censoring</x:v>
      </x:c>
      <x:c r="D18" s="96"/>
      <x:c r="E18" s="96"/>
      <x:c r="F18" s="96"/>
      <x:c r="G18" s="96"/>
      <x:c r="H18" s="96"/>
    </x:row>
    <x:row r="19" ht="20" customHeight="1"/>
    <x:row r="20" ht="20" customHeight="1">
      <x:c r="A20" s="91" t="str">
        <x:v>Key findings</x:v>
      </x:c>
      <x:c r="B20" s="91"/>
      <x:c r="C20" s="91"/>
      <x:c r="D20" s="91"/>
      <x:c r="E20" s="91"/>
      <x:c r="F20" s="91"/>
      <x:c r="G20" s="91"/>
      <x:c r="H20" s="91"/>
    </x:row>
    <x:row r="21" ht="20" customHeight="1">
      <x:c r="A21" s="104" t="str">
        <x:v>Finding</x:v>
      </x:c>
      <x:c r="B21" s="104" t="str">
        <x:v>Comparison</x:v>
      </x:c>
      <x:c r="C21" s="104" t="str">
        <x:v>Estimate</x:v>
      </x:c>
      <x:c r="D21" s="104" t="str">
        <x:v>Interval / comparator</x:v>
      </x:c>
      <x:c r="E21" s="104" t="str">
        <x:v>Value</x:v>
      </x:c>
      <x:c r="F21" s="104" t="str">
        <x:v>Statistic</x:v>
      </x:c>
      <x:c r="G21" s="104" t="str">
        <x:v>Value</x:v>
      </x:c>
      <x:c r="H21" s="104" t="str">
        <x:v>Interpretation</x:v>
      </x:c>
    </x:row>
    <x:row r="22" ht="34" customHeight="1">
      <x:c r="A22" s="86" t="str">
        <x:v>P1 — Mass gradient</x:v>
      </x:c>
      <x:c r="B22" s="86" t="str">
        <x:v>High vs Low Mass HR</x:v>
      </x:c>
      <x:c r="C22" s="110" t="n">
        <x:v>0.46</x:v>
      </x:c>
      <x:c r="D22" s="86" t="str">
        <x:v>95% CI</x:v>
      </x:c>
      <x:c r="E22" s="86" t="str">
        <x:v>0.29–0.73</x:v>
      </x:c>
      <x:c r="F22" s="86" t="str">
        <x:v>p</x:v>
      </x:c>
      <x:c r="G22" s="110" t="n">
        <x:v>0.001</x:v>
      </x:c>
      <x:c r="H22" s="112" t="str">
        <x:v>Supported</x:v>
      </x:c>
    </x:row>
    <x:row r="23" ht="34" customHeight="1">
      <x:c r="A23" s="86" t="str">
        <x:v>P2/P4 — Direction within High Mass</x:v>
      </x:c>
      <x:c r="B23" s="86" t="str">
        <x:v>Drag vs Forward HR</x:v>
      </x:c>
      <x:c r="C23" s="110" t="n">
        <x:v>3.93</x:v>
      </x:c>
      <x:c r="D23" s="86" t="str">
        <x:v>95% CI</x:v>
      </x:c>
      <x:c r="E23" s="86" t="str">
        <x:v>2.00–7.71</x:v>
      </x:c>
      <x:c r="F23" s="86" t="str">
        <x:v>p</x:v>
      </x:c>
      <x:c r="G23" s="110" t="str">
        <x:v>&lt;0.001</x:v>
      </x:c>
      <x:c r="H23" s="112" t="str">
        <x:v>Supported</x:v>
      </x:c>
    </x:row>
    <x:row r="24" ht="34" customHeight="1">
      <x:c r="A24" s="86" t="str">
        <x:v>P3 — Joint extremes</x:v>
      </x:c>
      <x:c r="B24" s="86" t="str">
        <x:v>Low+Drag vs High+Forward HR</x:v>
      </x:c>
      <x:c r="C24" s="110" t="n">
        <x:v>4.99</x:v>
      </x:c>
      <x:c r="D24" s="86" t="str">
        <x:v>95% CI</x:v>
      </x:c>
      <x:c r="E24" s="86" t="str">
        <x:v>1.99–12.50</x:v>
      </x:c>
      <x:c r="F24" s="86" t="str">
        <x:v>p</x:v>
      </x:c>
      <x:c r="G24" s="110" t="n">
        <x:v>0.0006</x:v>
      </x:c>
      <x:c r="H24" s="112" t="str">
        <x:v>Supported</x:v>
      </x:c>
    </x:row>
    <x:row r="25" ht="34" customHeight="1">
      <x:c r="A25" s="86" t="str">
        <x:v>P5 — Out-of-sample distinctiveness</x:v>
      </x:c>
      <x:c r="B25" s="86" t="str">
        <x:v>PrF C-index</x:v>
      </x:c>
      <x:c r="C25" s="110" t="n">
        <x:v>0.651</x:v>
      </x:c>
      <x:c r="D25" s="86" t="str">
        <x:v>Baseline A</x:v>
      </x:c>
      <x:c r="E25" s="86" t="n">
        <x:v>0.641</x:v>
      </x:c>
      <x:c r="F25" s="86" t="str">
        <x:v>Δ</x:v>
      </x:c>
      <x:c r="G25" s="110" t="n">
        <x:v>0.01</x:v>
      </x:c>
      <x:c r="H25" s="114" t="str">
        <x:v>Small gain</x:v>
      </x:c>
    </x:row>
    <x:row r="26" ht="34" customHeight="1">
      <x:c r="A26" s="86" t="str">
        <x:v>Exploratory diagnostic</x:v>
      </x:c>
      <x:c r="B26" s="86" t="str">
        <x:v>Categorical additive C-index</x:v>
      </x:c>
      <x:c r="C26" s="110" t="n">
        <x:v>0.655</x:v>
      </x:c>
      <x:c r="D26" s="86" t="str">
        <x:v>PrF interaction</x:v>
      </x:c>
      <x:c r="E26" s="86" t="n">
        <x:v>0.651</x:v>
      </x:c>
      <x:c r="F26" s="86" t="str">
        <x:v>Δ</x:v>
      </x:c>
      <x:c r="G26" s="110" t="n">
        <x:v>-0.005</x:v>
      </x:c>
      <x:c r="H26" s="116" t="str">
        <x:v>No unique interaction gain</x:v>
      </x:c>
    </x:row>
    <x:row r="27" ht="20" customHeight="1"/>
    <x:row r="28" ht="20" customHeight="1">
      <x:c r="A28" s="91" t="str">
        <x:v>Integrity locks</x:v>
      </x:c>
      <x:c r="B28" s="91"/>
      <x:c r="C28" s="91"/>
      <x:c r="D28" s="91"/>
      <x:c r="E28" s="91"/>
      <x:c r="F28" s="91"/>
      <x:c r="G28" s="91"/>
      <x:c r="H28" s="91"/>
    </x:row>
    <x:row r="29" ht="30" customHeight="1">
      <x:c r="A29" s="81" t="str">
        <x:v>Frozen pre-analysis specification SHA-256</x:v>
      </x:c>
      <x:c r="B29" s="160" t="str">
        <x:v>c8829d5b39e4623af3f2c19f9f4bef40c6478beec585f3ca0b6470ec7f13deb8</x:v>
      </x:c>
      <x:c r="C29" s="160"/>
      <x:c r="D29" s="160"/>
      <x:c r="E29" s="160"/>
      <x:c r="F29" s="160"/>
      <x:c r="G29" s="160"/>
      <x:c r="H29" s="160"/>
    </x:row>
    <x:row r="30" ht="30" customHeight="1">
      <x:c r="A30" s="81" t="str">
        <x:v>Locked baseline cohort SHA-256</x:v>
      </x:c>
      <x:c r="B30" s="160" t="str">
        <x:v>1113ce00bdce01177d34c04c8e4457214b1917ea9ef807ac4a124ab57604912b</x:v>
      </x:c>
      <x:c r="C30" s="160"/>
      <x:c r="D30" s="160"/>
      <x:c r="E30" s="160"/>
      <x:c r="F30" s="160"/>
      <x:c r="G30" s="160"/>
      <x:c r="H30" s="160"/>
    </x:row>
  </x:sheetData>
  <x:mergeCells>
    <x:mergeCell ref="A1:H3"/>
    <x:mergeCell ref="A4:H5"/>
    <x:mergeCell ref="A7:H8"/>
    <x:mergeCell ref="A9:H11"/>
    <x:mergeCell ref="D13:H13"/>
    <x:mergeCell ref="D14:H18"/>
    <x:mergeCell ref="A20:H20"/>
    <x:mergeCell ref="A28:H28"/>
    <x:mergeCell ref="B29:H29"/>
    <x:mergeCell ref="B30:H3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1" hidden="0" customWidth="1"/>
    <x:col min="2" max="2" width="34" hidden="0" customWidth="1"/>
    <x:col min="3" max="3" width="36" hidden="0" customWidth="1"/>
    <x:col min="4" max="4" width="13" hidden="0" customWidth="1"/>
    <x:col min="5" max="5" width="22" hidden="0" customWidth="1"/>
    <x:col min="6" max="6" width="34" hidden="0" customWidth="1"/>
  </x:cols>
  <x:sheetData>
    <x:row r="1">
      <x:c r="A1" s="124" t="str">
        <x:v>Test design and frozen operationalisation</x:v>
      </x:c>
      <x:c r="B1" s="124"/>
      <x:c r="C1" s="124"/>
      <x:c r="D1" s="124"/>
      <x:c r="E1" s="124"/>
      <x:c r="F1" s="124"/>
    </x:row>
    <x:row r="2">
      <x:c r="A2" s="124"/>
      <x:c r="B2" s="124"/>
      <x:c r="C2" s="124"/>
      <x:c r="D2" s="124"/>
      <x:c r="E2" s="124"/>
      <x:c r="F2" s="124"/>
    </x:row>
    <x:row r="4">
      <x:c r="A4" s="104" t="str">
        <x:v>Element</x:v>
      </x:c>
      <x:c r="B4" s="104" t="str">
        <x:v>Canonical / study definition</x:v>
      </x:c>
      <x:c r="C4" s="104" t="str">
        <x:v>Operational proxy or rule</x:v>
      </x:c>
      <x:c r="D4" s="104" t="str">
        <x:v>Frozen?</x:v>
      </x:c>
      <x:c r="E4" s="104" t="str">
        <x:v>Role in test</x:v>
      </x:c>
      <x:c r="F4" s="104" t="str">
        <x:v>Notes</x:v>
      </x:c>
    </x:row>
    <x:row r="5">
      <x:c r="A5" s="128" t="str">
        <x:v>Research question</x:v>
      </x:c>
      <x:c r="B5" s="86" t="str">
        <x:v>Does frozen PrF Mass and Direction in human physical health predict later all-cause mortality, and does the joint representation add predictive information?</x:v>
      </x:c>
      <x:c r="C5" s="86" t="str">
        <x:v>Retrospective backtest with pre-outcome freezing</x:v>
      </x:c>
      <x:c r="D5" s="112" t="str">
        <x:v>Yes</x:v>
      </x:c>
      <x:c r="E5" s="86" t="str">
        <x:v>Primary question</x:v>
      </x:c>
      <x:c r="F5" s="86" t="str">
        <x:v>Mortality outcome was not opened until baseline cohort and proxies were locked.</x:v>
      </x:c>
    </x:row>
    <x:row r="6">
      <x:c r="A6" s="128" t="str">
        <x:v>Structure</x:v>
      </x:c>
      <x:c r="B6" s="86" t="str">
        <x:v>Persistent entity capable of consequence</x:v>
      </x:c>
      <x:c r="C6" s="86" t="str">
        <x:v>Individual adult human organism</x:v>
      </x:c>
      <x:c r="D6" s="112" t="str">
        <x:v>Yes</x:v>
      </x:c>
      <x:c r="E6" s="86" t="str">
        <x:v>Unit of analysis</x:v>
      </x:c>
      <x:c r="F6" s="86" t="str">
        <x:v>Age 20–49 at baseline.</x:v>
      </x:c>
    </x:row>
    <x:row r="7">
      <x:c r="A7" s="128" t="str">
        <x:v>Field</x:v>
      </x:c>
      <x:c r="B7" s="86" t="str">
        <x:v>Capacity exists relative to a field</x:v>
      </x:c>
      <x:c r="C7" s="86" t="str">
        <x:v>Continued physical viability over follow-up</x:v>
      </x:c>
      <x:c r="D7" s="112" t="str">
        <x:v>Yes</x:v>
      </x:c>
      <x:c r="E7" s="86" t="str">
        <x:v>Reference field</x:v>
      </x:c>
      <x:c r="F7" s="86" t="str">
        <x:v>All claims are field-relative.</x:v>
      </x:c>
    </x:row>
    <x:row r="8">
      <x:c r="A8" s="128" t="str">
        <x:v>Mass</x:v>
      </x:c>
      <x:c r="B8" s="86" t="str">
        <x:v>Effective capacity of a structure to make particular outcomes real</x:v>
      </x:c>
      <x:c r="C8" s="86" t="str">
        <x:v>Primary: NHANES CVDFITLV Low / Moderate / High; secondary: CVDESVO2 estimated VO₂max</x:v>
      </x:c>
      <x:c r="D8" s="112" t="str">
        <x:v>Yes</x:v>
      </x:c>
      <x:c r="E8" s="86" t="str">
        <x:v>Capacity proxy</x:v>
      </x:c>
      <x:c r="F8" s="86" t="str">
        <x:v>Proxy does not redefine canonical Mass.</x:v>
      </x:c>
    </x:row>
    <x:row r="9">
      <x:c r="A9" s="128" t="str">
        <x:v>Direction</x:v>
      </x:c>
      <x:c r="B9" s="86" t="str">
        <x:v>Where Mass is applied</x:v>
      </x:c>
      <x:c r="C9" s="86" t="str">
        <x:v>Recurring leisure-time physical activity + current cigarette smoking</x:v>
      </x:c>
      <x:c r="D9" s="112" t="str">
        <x:v>Yes</x:v>
      </x:c>
      <x:c r="E9" s="86" t="str">
        <x:v>Directional proxy</x:v>
      </x:c>
      <x:c r="F9" s="86" t="str">
        <x:v>Forward-aligned / Mixed / Drag-aligned are field-specific operational labels.</x:v>
      </x:c>
    </x:row>
    <x:row r="10">
      <x:c r="A10" s="128" t="str">
        <x:v>Forward</x:v>
      </x:c>
      <x:c r="B10" s="86" t="str">
        <x:v>Continual increase or preservation of coherent, adaptive, sustainable reality across time</x:v>
      </x:c>
      <x:c r="C10" s="86" t="str">
        <x:v>Not directly scored from mortality</x:v>
      </x:c>
      <x:c r="D10" s="112" t="str">
        <x:v>Yes</x:v>
      </x:c>
      <x:c r="E10" s="86" t="str">
        <x:v>Interpretive trajectory</x:v>
      </x:c>
      <x:c r="F10" s="86" t="str">
        <x:v>Mortality is consequence, not the definition of Forward.</x:v>
      </x:c>
    </x:row>
    <x:row r="11">
      <x:c r="A11" s="128" t="str">
        <x:v>Drag</x:v>
      </x:c>
      <x:c r="B11" s="86" t="str">
        <x:v>Continual reduction of coherent future possibility</x:v>
      </x:c>
      <x:c r="C11" s="86" t="str">
        <x:v>Not directly scored from mortality</x:v>
      </x:c>
      <x:c r="D11" s="112" t="str">
        <x:v>Yes</x:v>
      </x:c>
      <x:c r="E11" s="86" t="str">
        <x:v>Interpretive trajectory</x:v>
      </x:c>
      <x:c r="F11" s="86" t="str">
        <x:v>Mortality is consequence, not the definition of Drag.</x:v>
      </x:c>
    </x:row>
    <x:row r="12">
      <x:c r="A12" s="128" t="str">
        <x:v>Consequence</x:v>
      </x:c>
      <x:c r="B12" s="86" t="str">
        <x:v>What becomes real</x:v>
      </x:c>
      <x:c r="C12" s="86" t="str">
        <x:v>Time to all-cause death or censoring</x:v>
      </x:c>
      <x:c r="D12" s="112" t="str">
        <x:v>Yes</x:v>
      </x:c>
      <x:c r="E12" s="86" t="str">
        <x:v>Observed outcome</x:v>
      </x:c>
      <x:c r="F12" s="86" t="str">
        <x:v>Hard endpoint from linked mortality file.</x:v>
      </x:c>
    </x:row>
    <x:row r="14">
      <x:c r="A14" s="91" t="str">
        <x:v>Direction construction</x:v>
      </x:c>
      <x:c r="B14" s="91"/>
      <x:c r="C14" s="91"/>
      <x:c r="D14" s="91"/>
      <x:c r="E14" s="91"/>
      <x:c r="F14" s="91"/>
    </x:row>
    <x:row r="15">
      <x:c r="A15" s="104" t="str">
        <x:v>Component</x:v>
      </x:c>
      <x:c r="B15" s="104" t="str">
        <x:v>Preservation-directed</x:v>
      </x:c>
      <x:c r="C15" s="104" t="str">
        <x:v>Adverse</x:v>
      </x:c>
      <x:c r="D15" s="104" t="str">
        <x:v>Source variables</x:v>
      </x:c>
      <x:c r="E15" s="104" t="str">
        <x:v>Threshold</x:v>
      </x:c>
      <x:c r="F15" s="104" t="str">
        <x:v>Purpose</x:v>
      </x:c>
    </x:row>
    <x:row r="16">
      <x:c r="A16" s="86" t="str">
        <x:v>Physical activity</x:v>
      </x:c>
      <x:c r="B16" s="86" t="str">
        <x:v>≥150 moderate-equivalent min/week</x:v>
      </x:c>
      <x:c r="C16" s="86" t="str">
        <x:v>&lt;150 min/week</x:v>
      </x:c>
      <x:c r="D16" s="86" t="str">
        <x:v>PADTIMES, PADDURAT, PADLEVEL</x:v>
      </x:c>
      <x:c r="E16" s="86" t="str">
        <x:v>150 min/week</x:v>
      </x:c>
      <x:c r="F16" s="86" t="str">
        <x:v>Recurring behavioural Direction</x:v>
      </x:c>
    </x:row>
    <x:row r="17">
      <x:c r="A17" s="86" t="str">
        <x:v>Smoking</x:v>
      </x:c>
      <x:c r="B17" s="86" t="str">
        <x:v>Not current smoker</x:v>
      </x:c>
      <x:c r="C17" s="86" t="str">
        <x:v>Current smoker</x:v>
      </x:c>
      <x:c r="D17" s="86" t="str">
        <x:v>SMQ020, SMQ040</x:v>
      </x:c>
      <x:c r="E17" s="86" t="str">
        <x:v>Current cigarette use</x:v>
      </x:c>
      <x:c r="F17" s="86" t="str">
        <x:v>Recurring behavioural Direction</x:v>
      </x:c>
    </x:row>
    <x:row r="18">
      <x:c r="A18" s="86" t="str">
        <x:v>Joint Direction state</x:v>
      </x:c>
      <x:c r="B18" s="86" t="str">
        <x:v>Both favourable = Forward-aligned</x:v>
      </x:c>
      <x:c r="C18" s="86" t="str">
        <x:v>Both adverse = Drag-aligned</x:v>
      </x:c>
      <x:c r="D18" s="86" t="str">
        <x:v>Two components</x:v>
      </x:c>
      <x:c r="E18" s="86" t="str">
        <x:v>One each = Mixed</x:v>
      </x:c>
      <x:c r="F18" s="86" t="str">
        <x:v>Joint operational Direction</x:v>
      </x:c>
    </x:row>
    <x:row r="20">
      <x:c r="A20" s="91" t="str">
        <x:v>Primary statistical models</x:v>
      </x:c>
      <x:c r="B20" s="91"/>
      <x:c r="C20" s="91"/>
      <x:c r="D20" s="91"/>
      <x:c r="E20" s="91"/>
      <x:c r="F20" s="91"/>
    </x:row>
    <x:row r="21">
      <x:c r="A21" s="104" t="str">
        <x:v>Model</x:v>
      </x:c>
      <x:c r="B21" s="104" t="str">
        <x:v>Inputs</x:v>
      </x:c>
      <x:c r="C21" s="104" t="str">
        <x:v>Interaction</x:v>
      </x:c>
      <x:c r="D21" s="104" t="str">
        <x:v>Purpose</x:v>
      </x:c>
      <x:c r="E21" s="104" t="str">
        <x:v>Frozen / exploratory</x:v>
      </x:c>
      <x:c r="F21" s="104" t="str">
        <x:v>Outcome</x:v>
      </x:c>
    </x:row>
    <x:row r="22">
      <x:c r="A22" s="86" t="str">
        <x:v>A — Conventional additive continuous</x:v>
      </x:c>
      <x:c r="B22" s="86" t="str">
        <x:v>Age, sex, VO₂max, log1p activity, current smoking</x:v>
      </x:c>
      <x:c r="C22" s="86" t="str">
        <x:v>None</x:v>
      </x:c>
      <x:c r="D22" s="86" t="str">
        <x:v>Conventional baseline</x:v>
      </x:c>
      <x:c r="E22" s="86" t="str">
        <x:v>Frozen</x:v>
      </x:c>
      <x:c r="F22" s="86" t="str">
        <x:v>Survival</x:v>
      </x:c>
    </x:row>
    <x:row r="23">
      <x:c r="A23" s="86" t="str">
        <x:v>B — PrF categorical joint</x:v>
      </x:c>
      <x:c r="B23" s="86" t="str">
        <x:v>Age, sex, Mass state, Direction state</x:v>
      </x:c>
      <x:c r="C23" s="86" t="str">
        <x:v>Mass × Direction</x:v>
      </x:c>
      <x:c r="D23" s="86" t="str">
        <x:v>Primary PrF representation</x:v>
      </x:c>
      <x:c r="E23" s="86" t="str">
        <x:v>Frozen</x:v>
      </x:c>
      <x:c r="F23" s="86" t="str">
        <x:v>Survival</x:v>
      </x:c>
    </x:row>
    <x:row r="24">
      <x:c r="A24" s="86" t="str">
        <x:v>C — Continuous matched comparator</x:v>
      </x:c>
      <x:c r="B24" s="86" t="str">
        <x:v>Same continuous inputs</x:v>
      </x:c>
      <x:c r="C24" s="86" t="str">
        <x:v>VO₂×activity + VO₂×smoking</x:v>
      </x:c>
      <x:c r="D24" s="86" t="str">
        <x:v>Complexity-matched comparator</x:v>
      </x:c>
      <x:c r="E24" s="86" t="str">
        <x:v>Frozen</x:v>
      </x:c>
      <x:c r="F24" s="86" t="str">
        <x:v>Survival</x:v>
      </x:c>
    </x:row>
  </x:sheetData>
  <x:mergeCells>
    <x:mergeCell ref="A1:F2"/>
    <x:mergeCell ref="A14:F14"/>
    <x:mergeCell ref="A20:F2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22" hidden="0" customWidth="1"/>
    <x:col min="3" max="3" width="28" hidden="0" customWidth="1"/>
    <x:col min="4" max="4" width="4" hidden="0" customWidth="1"/>
    <x:col min="5" max="5" width="22" hidden="0" customWidth="1"/>
    <x:col min="6" max="6" width="16" hidden="0" customWidth="1"/>
    <x:col min="7" max="7" width="18" hidden="0" customWidth="1"/>
  </x:cols>
  <x:sheetData>
    <x:row r="1">
      <x:c r="A1" s="124" t="str">
        <x:v>Dataset, cohort construction and integrity lock</x:v>
      </x:c>
      <x:c r="B1" s="124"/>
      <x:c r="C1" s="124"/>
      <x:c r="D1" s="124"/>
      <x:c r="E1" s="124"/>
      <x:c r="F1" s="124"/>
      <x:c r="G1" s="124"/>
    </x:row>
    <x:row r="2">
      <x:c r="A2" s="124"/>
      <x:c r="B2" s="124"/>
      <x:c r="C2" s="124"/>
      <x:c r="D2" s="124"/>
      <x:c r="E2" s="124"/>
      <x:c r="F2" s="124"/>
      <x:c r="G2" s="124"/>
    </x:row>
    <x:row r="4">
      <x:c r="A4" s="81" t="str">
        <x:v>Dataset</x:v>
      </x:c>
      <x:c r="B4" s="86" t="str">
        <x:v>CDC/NCHS NHANES 1999–2000, 2001–2002, 2003–2004</x:v>
      </x:c>
    </x:row>
    <x:row r="5">
      <x:c r="A5" s="81" t="str">
        <x:v>Outcome linkage</x:v>
      </x:c>
      <x:c r="B5" s="86" t="str">
        <x:v>2019 Public-Use Linked Mortality Files</x:v>
      </x:c>
    </x:row>
    <x:row r="6">
      <x:c r="A6" s="81" t="str">
        <x:v>Baseline age range</x:v>
      </x:c>
      <x:c r="B6" s="86" t="str">
        <x:v>20–49 years</x:v>
      </x:c>
    </x:row>
    <x:row r="7">
      <x:c r="A7" s="81" t="str">
        <x:v>Locked pre-outcome cohort</x:v>
      </x:c>
      <x:c r="B7" s="86" t="n">
        <x:v>3296</x:v>
      </x:c>
    </x:row>
    <x:row r="8">
      <x:c r="A8" s="81" t="str">
        <x:v>Final analysis cohort</x:v>
      </x:c>
      <x:c r="B8" s="86" t="n">
        <x:v>3293</x:v>
      </x:c>
    </x:row>
    <x:row r="9">
      <x:c r="A9" s="81" t="str">
        <x:v>Deaths</x:v>
      </x:c>
      <x:c r="B9" s="86" t="n">
        <x:v>117</x:v>
      </x:c>
    </x:row>
    <x:row r="10">
      <x:c r="A10" s="81" t="str">
        <x:v>Median follow-up</x:v>
      </x:c>
      <x:c r="B10" s="86" t="str">
        <x:v>17.75 years</x:v>
      </x:c>
    </x:row>
    <x:row r="12">
      <x:c r="A12" s="91" t="str">
        <x:v>Cohort flow before outcome access</x:v>
      </x:c>
      <x:c r="B12" s="91"/>
      <x:c r="C12" s="91"/>
      <x:c r="D12" s="91"/>
      <x:c r="E12" s="91"/>
      <x:c r="F12" s="91"/>
      <x:c r="G12" s="91"/>
    </x:row>
    <x:row r="13">
      <x:c r="A13" s="104" t="str">
        <x:v>Stage</x:v>
      </x:c>
      <x:c r="B13" s="104" t="str">
        <x:v>Remaining n</x:v>
      </x:c>
      <x:c r="C13" s="104" t="str">
        <x:v>Excluded at stage</x:v>
      </x:c>
    </x:row>
    <x:row r="14">
      <x:c r="A14" s="86" t="str">
        <x:v>Age 20–49 in pooled demographics</x:v>
      </x:c>
      <x:c r="B14" s="86" t="n">
        <x:v>7839</x:v>
      </x:c>
      <x:c r="C14" s="86" t="n">
        <x:v>0</x:v>
      </x:c>
    </x:row>
    <x:row r="15">
      <x:c r="A15" s="86" t="str">
        <x:v>Valid CVDESVO2 + CVDFITLV</x:v>
      </x:c>
      <x:c r="B15" s="86" t="n">
        <x:v>3302</x:v>
      </x:c>
      <x:c r="C15" s="86" t="n">
        <x:v>4537</x:v>
      </x:c>
    </x:row>
    <x:row r="16">
      <x:c r="A16" s="86" t="str">
        <x:v>Activity calculable</x:v>
      </x:c>
      <x:c r="B16" s="86" t="n">
        <x:v>3300</x:v>
      </x:c>
      <x:c r="C16" s="86" t="n">
        <x:v>2</x:v>
      </x:c>
    </x:row>
    <x:row r="17">
      <x:c r="A17" s="86" t="str">
        <x:v>Smoking classifiable / locked cohort</x:v>
      </x:c>
      <x:c r="B17" s="86" t="n">
        <x:v>3296</x:v>
      </x:c>
      <x:c r="C17" s="86" t="n">
        <x:v>4</x:v>
      </x:c>
    </x:row>
    <x:row r="19">
      <x:c r="A19" s="91" t="str">
        <x:v>Locked baseline distribution</x:v>
      </x:c>
      <x:c r="B19" s="91"/>
      <x:c r="C19" s="91"/>
      <x:c r="D19" s="91"/>
      <x:c r="E19" s="91"/>
      <x:c r="F19" s="91"/>
      <x:c r="G19" s="91"/>
    </x:row>
    <x:row r="20">
      <x:c r="A20" s="104" t="str">
        <x:v>Mass</x:v>
      </x:c>
      <x:c r="B20" s="104" t="str">
        <x:v>n</x:v>
      </x:c>
      <x:c r="C20" s="104" t="str">
        <x:v>% of locked cohort</x:v>
      </x:c>
      <x:c r="E20" s="104" t="str">
        <x:v>Direction</x:v>
      </x:c>
      <x:c r="F20" s="104" t="str">
        <x:v>n</x:v>
      </x:c>
      <x:c r="G20" s="104" t="str">
        <x:v>% of locked cohort</x:v>
      </x:c>
    </x:row>
    <x:row r="21">
      <x:c r="A21" s="86" t="str">
        <x:v>Low</x:v>
      </x:c>
      <x:c r="B21" s="86" t="n">
        <x:v>550</x:v>
      </x:c>
      <x:c r="C21" s="130" t="n">
        <x:f>B21/$B$17</x:f>
        <x:v>0.16686893203883496</x:v>
      </x:c>
      <x:c r="E21" s="86" t="str">
        <x:v>Forward-aligned</x:v>
      </x:c>
      <x:c r="F21" s="86" t="n">
        <x:v>1147</x:v>
      </x:c>
      <x:c r="G21" s="130" t="n">
        <x:f>F21/$B$17</x:f>
        <x:v>0.347997572815534</x:v>
      </x:c>
    </x:row>
    <x:row r="22">
      <x:c r="A22" s="86" t="str">
        <x:v>Moderate</x:v>
      </x:c>
      <x:c r="B22" s="86" t="n">
        <x:v>1129</x:v>
      </x:c>
      <x:c r="C22" s="130" t="n">
        <x:f>B22/$B$17</x:f>
        <x:v>0.3425364077669903</x:v>
      </x:c>
      <x:c r="E22" s="86" t="str">
        <x:v>Mixed</x:v>
      </x:c>
      <x:c r="F22" s="86" t="n">
        <x:v>1585</x:v>
      </x:c>
      <x:c r="G22" s="130" t="n">
        <x:f>F22/$B$17</x:f>
        <x:v>0.4808859223300971</x:v>
      </x:c>
    </x:row>
    <x:row r="23">
      <x:c r="A23" s="86" t="str">
        <x:v>High</x:v>
      </x:c>
      <x:c r="B23" s="86" t="n">
        <x:v>1617</x:v>
      </x:c>
      <x:c r="C23" s="130" t="n">
        <x:f>B23/$B$17</x:f>
        <x:v>0.49059466019417475</x:v>
      </x:c>
      <x:c r="E23" s="86" t="str">
        <x:v>Drag-aligned</x:v>
      </x:c>
      <x:c r="F23" s="86" t="n">
        <x:v>564</x:v>
      </x:c>
      <x:c r="G23" s="130" t="n">
        <x:f>F23/$B$17</x:f>
        <x:v>0.17111650485436894</x:v>
      </x:c>
    </x:row>
    <x:row r="25">
      <x:c r="A25" s="91" t="str">
        <x:v>Pre-outcome descriptive checks</x:v>
      </x:c>
      <x:c r="B25" s="91"/>
      <x:c r="C25" s="91"/>
      <x:c r="D25" s="91"/>
      <x:c r="E25" s="91"/>
      <x:c r="F25" s="91"/>
      <x:c r="G25" s="91"/>
    </x:row>
    <x:row r="26">
      <x:c r="A26" s="104" t="str">
        <x:v>Metric</x:v>
      </x:c>
      <x:c r="B26" s="104" t="str">
        <x:v>Value</x:v>
      </x:c>
      <x:c r="C26" s="104" t="str">
        <x:v>Interpretation</x:v>
      </x:c>
    </x:row>
    <x:row r="27">
      <x:c r="A27" s="86" t="str">
        <x:v>Mean age</x:v>
      </x:c>
      <x:c r="B27" s="86" t="n">
        <x:v>33.19</x:v>
      </x:c>
      <x:c r="C27" s="86" t="str">
        <x:v>Years</x:v>
      </x:c>
    </x:row>
    <x:row r="28">
      <x:c r="A28" s="86" t="str">
        <x:v>Sex counts</x:v>
      </x:c>
      <x:c r="B28" s="86" t="str">
        <x:v>1,722 male / 1,574 female</x:v>
      </x:c>
      <x:c r="C28" s="86" t="str">
        <x:v>RIAGENDR 1/2</x:v>
      </x:c>
    </x:row>
    <x:row r="29">
      <x:c r="A29" s="86" t="str">
        <x:v>Current smokers</x:v>
      </x:c>
      <x:c r="B29" s="86" t="str">
        <x:v>881 (26.7%)</x:v>
      </x:c>
      <x:c r="C29" s="86" t="str">
        <x:v>Frozen smoking rule</x:v>
      </x:c>
    </x:row>
    <x:row r="30">
      <x:c r="A30" s="86" t="str">
        <x:v>Meet activity threshold</x:v>
      </x:c>
      <x:c r="B30" s="86" t="str">
        <x:v>1,464 (44.4%)</x:v>
      </x:c>
      <x:c r="C30" s="86" t="str">
        <x:v>≥150 moderate-equivalent min/week</x:v>
      </x:c>
    </x:row>
    <x:row r="31">
      <x:c r="A31" s="86" t="str">
        <x:v>Zero reported leisure-time activity</x:v>
      </x:c>
      <x:c r="B31" s="86" t="str">
        <x:v>1,042 (31.6%)</x:v>
      </x:c>
      <x:c r="C31" s="86" t="str">
        <x:v>0 moderate-equivalent min/week</x:v>
      </x:c>
    </x:row>
    <x:row r="32">
      <x:c r="A32" s="86" t="str">
        <x:v>Median estimated VO₂max</x:v>
      </x:c>
      <x:c r="B32" s="86" t="n">
        <x:v>38.67</x:v>
      </x:c>
      <x:c r="C32" s="86" t="str">
        <x:v>mL/kg/min</x:v>
      </x:c>
    </x:row>
  </x:sheetData>
  <x:mergeCells>
    <x:mergeCell ref="A1:G2"/>
    <x:mergeCell ref="A12:G12"/>
    <x:mergeCell ref="A19:G19"/>
    <x:mergeCell ref="A25:G25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40" hidden="0" customWidth="1"/>
    <x:col min="3" max="3" width="36" hidden="0" customWidth="1"/>
    <x:col min="4" max="4" width="34" hidden="0" customWidth="1"/>
    <x:col min="5" max="5" width="30" hidden="0" customWidth="1"/>
  </x:cols>
  <x:sheetData>
    <x:row r="1">
      <x:c r="A1" s="124" t="str">
        <x:v>Frozen predictions and evidence rules</x:v>
      </x:c>
      <x:c r="B1" s="124"/>
      <x:c r="C1" s="124"/>
      <x:c r="D1" s="124"/>
      <x:c r="E1" s="124"/>
    </x:row>
    <x:row r="2">
      <x:c r="A2" s="124"/>
      <x:c r="B2" s="124"/>
      <x:c r="C2" s="124"/>
      <x:c r="D2" s="124"/>
      <x:c r="E2" s="124"/>
    </x:row>
    <x:row r="4">
      <x:c r="A4" s="104" t="str">
        <x:v>ID</x:v>
      </x:c>
      <x:c r="B4" s="104" t="str">
        <x:v>Prediction</x:v>
      </x:c>
      <x:c r="C4" s="104" t="str">
        <x:v>Operational test</x:v>
      </x:c>
      <x:c r="D4" s="104" t="str">
        <x:v>Result rule</x:v>
      </x:c>
      <x:c r="E4" s="104" t="str">
        <x:v>Observed conclusion</x:v>
      </x:c>
    </x:row>
    <x:row r="5">
      <x:c r="A5" s="132" t="str">
        <x:v>P1</x:v>
      </x:c>
      <x:c r="B5" s="86" t="str">
        <x:v>Higher Mass → lower subsequent mortality hazard</x:v>
      </x:c>
      <x:c r="C5" s="86" t="str">
        <x:v>Age/sex-adjusted Low vs Moderate vs High Mass Cox model</x:v>
      </x:c>
      <x:c r="D5" s="86" t="str">
        <x:v>Directionally lower hazard with increasing Mass</x:v>
      </x:c>
      <x:c r="E5" s="112" t="str">
        <x:v>Supported overall</x:v>
      </x:c>
    </x:row>
    <x:row r="6">
      <x:c r="A6" s="132" t="str">
        <x:v>P2</x:v>
      </x:c>
      <x:c r="B6" s="86" t="str">
        <x:v>Within comparable Mass, Forward-aligned Direction → lower hazard than Drag-aligned</x:v>
      </x:c>
      <x:c r="C6" s="86" t="str">
        <x:v>Within-stratum Drag vs Forward hazard ratios</x:v>
      </x:c>
      <x:c r="D6" s="86" t="str">
        <x:v>Same direction within Mass strata; precision considered</x:v>
      </x:c>
      <x:c r="E6" s="112" t="str">
        <x:v>Directionally supported; strongest in High Mass</x:v>
      </x:c>
    </x:row>
    <x:row r="7">
      <x:c r="A7" s="132" t="str">
        <x:v>P3</x:v>
      </x:c>
      <x:c r="B7" s="86" t="str">
        <x:v>High Mass + Forward → better survival than Low Mass + Drag</x:v>
      </x:c>
      <x:c r="C7" s="86" t="str">
        <x:v>Extreme-cell age/sex-adjusted Cox comparison</x:v>
      </x:c>
      <x:c r="D7" s="86" t="str">
        <x:v>Low+Drag HR &gt; 1 vs High+Forward</x:v>
      </x:c>
      <x:c r="E7" s="112" t="str">
        <x:v>Supported</x:v>
      </x:c>
    </x:row>
    <x:row r="8">
      <x:c r="A8" s="132" t="str">
        <x:v>P4</x:v>
      </x:c>
      <x:c r="B8" s="86" t="str">
        <x:v>High Mass does not erase Direction</x:v>
      </x:c>
      <x:c r="C8" s="86" t="str">
        <x:v>Within High Mass: Drag vs Forward</x:v>
      </x:c>
      <x:c r="D8" s="86" t="str">
        <x:v>Drag hazard materially higher</x:v>
      </x:c>
      <x:c r="E8" s="112" t="str">
        <x:v>Supported</x:v>
      </x:c>
    </x:row>
    <x:row r="9">
      <x:c r="A9" s="132" t="str">
        <x:v>P5</x:v>
      </x:c>
      <x:c r="B9" s="86" t="str">
        <x:v>PrF joint representation adds out-of-sample value</x:v>
      </x:c>
      <x:c r="C9" s="86" t="str">
        <x:v>Repeated 5-fold survival CV; compare C-index</x:v>
      </x:c>
      <x:c r="D9" s="86" t="str">
        <x:v>Non-trivial improvement vs conventional and matched comparator</x:v>
      </x:c>
      <x:c r="E9" s="116" t="str">
        <x:v>Small gain; not distinctive</x:v>
      </x:c>
    </x:row>
    <x:row r="11">
      <x:c r="A11" s="91" t="str">
        <x:v>Evidence classification rule</x:v>
      </x:c>
      <x:c r="B11" s="91"/>
      <x:c r="C11" s="91"/>
      <x:c r="D11" s="91"/>
      <x:c r="E11" s="91"/>
    </x:row>
    <x:row r="12">
      <x:c r="A12" s="104" t="str">
        <x:v>Classification</x:v>
      </x:c>
      <x:c r="B12" s="104" t="str">
        <x:v>Definition</x:v>
      </x:c>
    </x:row>
    <x:row r="13">
      <x:c r="A13" s="86" t="str">
        <x:v>Supporting</x:v>
      </x:c>
      <x:c r="B13" s="86" t="str">
        <x:v>Core structural predictions hold with coherent effect sizes and joint structure shows non-trivial out-of-sample value.</x:v>
      </x:c>
    </x:row>
    <x:row r="14">
      <x:c r="A14" s="116" t="str">
        <x:v>Compatible but non-distinctive</x:v>
      </x:c>
      <x:c r="B14" s="116" t="str">
        <x:v>Structural ordering appears, but PrF does not demonstrate unique predictive value over conventional/comparable models.</x:v>
      </x:c>
    </x:row>
    <x:row r="15">
      <x:c r="A15" s="86" t="str">
        <x:v>Mixed / Failed</x:v>
      </x:c>
      <x:c r="B15" s="86" t="str">
        <x:v>Predictions materially conflict, reverse, or remain too unresolved; systematic degradation counts against the test.</x:v>
      </x:c>
    </x:row>
  </x:sheetData>
  <x:mergeCells>
    <x:mergeCell ref="A1:E2"/>
    <x:mergeCell ref="A11:E1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9" hidden="0" customWidth="1"/>
    <x:col min="3" max="3" width="14" hidden="0" customWidth="1"/>
    <x:col min="4" max="4" width="18" hidden="0" customWidth="1"/>
    <x:col min="5" max="5" width="12" hidden="0" customWidth="1"/>
    <x:col min="6" max="6" width="16" hidden="0" customWidth="1"/>
    <x:col min="7" max="7" width="16" hidden="0" customWidth="1"/>
    <x:col min="8" max="8" width="38" hidden="0" customWidth="1"/>
  </x:cols>
  <x:sheetData>
    <x:row r="1">
      <x:c r="A1" s="124" t="str">
        <x:v>Frozen prediction results</x:v>
      </x:c>
      <x:c r="B1" s="124"/>
      <x:c r="C1" s="124"/>
      <x:c r="D1" s="124"/>
      <x:c r="E1" s="124"/>
      <x:c r="F1" s="124"/>
      <x:c r="G1" s="124"/>
      <x:c r="H1" s="124"/>
    </x:row>
    <x:row r="2">
      <x:c r="A2" s="124"/>
      <x:c r="B2" s="124"/>
      <x:c r="C2" s="124"/>
      <x:c r="D2" s="124"/>
      <x:c r="E2" s="124"/>
      <x:c r="F2" s="124"/>
      <x:c r="G2" s="124"/>
      <x:c r="H2" s="124"/>
    </x:row>
    <x:row r="4">
      <x:c r="A4" s="104" t="str">
        <x:v>Prediction</x:v>
      </x:c>
      <x:c r="B4" s="104" t="str">
        <x:v>Comparison</x:v>
      </x:c>
      <x:c r="C4" s="104" t="str">
        <x:v>HR / metric</x:v>
      </x:c>
      <x:c r="D4" s="104" t="str">
        <x:v>95% CI</x:v>
      </x:c>
      <x:c r="E4" s="104" t="str">
        <x:v>p-value</x:v>
      </x:c>
      <x:c r="F4" s="104" t="str">
        <x:v>Direction</x:v>
      </x:c>
      <x:c r="G4" s="104" t="str">
        <x:v>Status</x:v>
      </x:c>
      <x:c r="H4" s="104" t="str">
        <x:v>Interpretation</x:v>
      </x:c>
    </x:row>
    <x:row r="5">
      <x:c r="A5" s="86" t="str">
        <x:v>P1</x:v>
      </x:c>
      <x:c r="B5" s="86" t="str">
        <x:v>Moderate vs Low Mass</x:v>
      </x:c>
      <x:c r="C5" s="134" t="n">
        <x:v>0.74</x:v>
      </x:c>
      <x:c r="D5" s="86" t="str">
        <x:v>0.45–1.20</x:v>
      </x:c>
      <x:c r="E5" s="86" t="n">
        <x:v>0.217</x:v>
      </x:c>
      <x:c r="F5" s="86" t="str">
        <x:v>Favourable</x:v>
      </x:c>
      <x:c r="G5" s="114" t="str">
        <x:v>Partial</x:v>
      </x:c>
      <x:c r="H5" s="86" t="str">
        <x:v>Directionally favourable but imprecise.</x:v>
      </x:c>
    </x:row>
    <x:row r="6">
      <x:c r="A6" s="86" t="str">
        <x:v>P1</x:v>
      </x:c>
      <x:c r="B6" s="86" t="str">
        <x:v>High vs Low Mass</x:v>
      </x:c>
      <x:c r="C6" s="134" t="n">
        <x:v>0.46</x:v>
      </x:c>
      <x:c r="D6" s="86" t="str">
        <x:v>0.29–0.73</x:v>
      </x:c>
      <x:c r="E6" s="86" t="n">
        <x:v>0.001</x:v>
      </x:c>
      <x:c r="F6" s="86" t="str">
        <x:v>Favourable</x:v>
      </x:c>
      <x:c r="G6" s="112" t="str">
        <x:v>Supported</x:v>
      </x:c>
      <x:c r="H6" s="86" t="str">
        <x:v>High Mass had materially lower mortality hazard.</x:v>
      </x:c>
    </x:row>
    <x:row r="7">
      <x:c r="A7" s="86" t="str">
        <x:v>P1 trend</x:v>
      </x:c>
      <x:c r="B7" s="86" t="str">
        <x:v>Per Mass category</x:v>
      </x:c>
      <x:c r="C7" s="134" t="n">
        <x:v>0.67</x:v>
      </x:c>
      <x:c r="D7" s="86" t="str">
        <x:v>0.53–0.85</x:v>
      </x:c>
      <x:c r="E7" s="86" t="n">
        <x:v>0.001</x:v>
      </x:c>
      <x:c r="F7" s="86" t="str">
        <x:v>Favourable</x:v>
      </x:c>
      <x:c r="G7" s="112" t="str">
        <x:v>Supported</x:v>
      </x:c>
      <x:c r="H7" s="86" t="str">
        <x:v>Ordinal Low→Moderate→High trend.</x:v>
      </x:c>
    </x:row>
    <x:row r="8">
      <x:c r="A8" s="86" t="str">
        <x:v>P2</x:v>
      </x:c>
      <x:c r="B8" s="86" t="str">
        <x:v>Low Mass: Drag vs Forward</x:v>
      </x:c>
      <x:c r="C8" s="134" t="n">
        <x:v>1.87</x:v>
      </x:c>
      <x:c r="D8" s="86" t="str">
        <x:v>0.60–5.87</x:v>
      </x:c>
      <x:c r="E8" s="86" t="n">
        <x:v>0.283</x:v>
      </x:c>
      <x:c r="F8" s="86" t="str">
        <x:v>Adverse</x:v>
      </x:c>
      <x:c r="G8" s="116" t="str">
        <x:v>Imprecise</x:v>
      </x:c>
      <x:c r="H8" s="86" t="str">
        <x:v>Direction as predicted, wide uncertainty.</x:v>
      </x:c>
    </x:row>
    <x:row r="9">
      <x:c r="A9" s="86" t="str">
        <x:v>P2</x:v>
      </x:c>
      <x:c r="B9" s="86" t="str">
        <x:v>Moderate Mass: Drag vs Forward</x:v>
      </x:c>
      <x:c r="C9" s="134" t="n">
        <x:v>1.24</x:v>
      </x:c>
      <x:c r="D9" s="86" t="str">
        <x:v>0.52–2.93</x:v>
      </x:c>
      <x:c r="E9" s="86" t="n">
        <x:v>0.629</x:v>
      </x:c>
      <x:c r="F9" s="86" t="str">
        <x:v>Adverse</x:v>
      </x:c>
      <x:c r="G9" s="116" t="str">
        <x:v>Imprecise</x:v>
      </x:c>
      <x:c r="H9" s="86" t="str">
        <x:v>Direction as predicted, wide uncertainty.</x:v>
      </x:c>
    </x:row>
    <x:row r="10">
      <x:c r="A10" s="86" t="str">
        <x:v>P2/P4</x:v>
      </x:c>
      <x:c r="B10" s="86" t="str">
        <x:v>High Mass: Drag vs Forward</x:v>
      </x:c>
      <x:c r="C10" s="134" t="n">
        <x:v>3.93</x:v>
      </x:c>
      <x:c r="D10" s="86" t="str">
        <x:v>2.00–7.71</x:v>
      </x:c>
      <x:c r="E10" s="86" t="str">
        <x:v>&lt;0.001</x:v>
      </x:c>
      <x:c r="F10" s="86" t="str">
        <x:v>Adverse</x:v>
      </x:c>
      <x:c r="G10" s="112" t="str">
        <x:v>Supported</x:v>
      </x:c>
      <x:c r="H10" s="86" t="str">
        <x:v>Strongest result: adverse Direction inside High Mass.</x:v>
      </x:c>
    </x:row>
    <x:row r="11">
      <x:c r="A11" s="86" t="str">
        <x:v>P3</x:v>
      </x:c>
      <x:c r="B11" s="86" t="str">
        <x:v>Low+Drag vs High+Forward</x:v>
      </x:c>
      <x:c r="C11" s="134" t="n">
        <x:v>4.99</x:v>
      </x:c>
      <x:c r="D11" s="86" t="str">
        <x:v>1.99–12.50</x:v>
      </x:c>
      <x:c r="E11" s="86" t="n">
        <x:v>0.0006</x:v>
      </x:c>
      <x:c r="F11" s="86" t="str">
        <x:v>Adverse</x:v>
      </x:c>
      <x:c r="G11" s="112" t="str">
        <x:v>Supported</x:v>
      </x:c>
      <x:c r="H11" s="86" t="str">
        <x:v>Frozen worst extreme had ~5× hazard.</x:v>
      </x:c>
    </x:row>
    <x:row r="12">
      <x:c r="A12" s="86" t="str">
        <x:v>P4 sensitivity</x:v>
      </x:c>
      <x:c r="B12" s="86" t="str">
        <x:v>High Mass Drag vs Forward + socioeconomic adjustment</x:v>
      </x:c>
      <x:c r="C12" s="134" t="n">
        <x:v>3.05</x:v>
      </x:c>
      <x:c r="D12" s="86" t="str">
        <x:v>1.28–7.30</x:v>
      </x:c>
      <x:c r="E12" s="86" t="n">
        <x:v>0.012</x:v>
      </x:c>
      <x:c r="F12" s="86" t="str">
        <x:v>Adverse</x:v>
      </x:c>
      <x:c r="G12" s="112" t="str">
        <x:v>Supported</x:v>
      </x:c>
      <x:c r="H12" s="86" t="str">
        <x:v>Direction signal persisted after extra adjustment.</x:v>
      </x:c>
    </x:row>
    <x:row r="14">
      <x:c r="A14" s="91" t="str">
        <x:v>Evidence classification</x:v>
      </x:c>
      <x:c r="B14" s="91"/>
      <x:c r="C14" s="91"/>
      <x:c r="D14" s="91"/>
      <x:c r="E14" s="91"/>
      <x:c r="F14" s="91"/>
      <x:c r="G14" s="91"/>
      <x:c r="H14" s="91"/>
    </x:row>
    <x:row r="15">
      <x:c r="A15" s="138" t="str">
        <x:v>COMPATIBLE BUT NON-DISTINCTIVE — P1, P2/P4 and P3 were structurally compatible with the frozen PrF predictions. P5 showed only a small out-of-sample advantage, and an exploratory additive categorical model slightly outperformed the PrF interaction model. The first test therefore supports compatibility, not unique PrF predictive power.</x:v>
      </x:c>
      <x:c r="B15" s="138"/>
      <x:c r="C15" s="138"/>
      <x:c r="D15" s="138"/>
      <x:c r="E15" s="138"/>
      <x:c r="F15" s="138"/>
      <x:c r="G15" s="138"/>
      <x:c r="H15" s="138"/>
    </x:row>
    <x:row r="16">
      <x:c r="A16" s="138"/>
      <x:c r="B16" s="138"/>
      <x:c r="C16" s="138"/>
      <x:c r="D16" s="138"/>
      <x:c r="E16" s="138"/>
      <x:c r="F16" s="138"/>
      <x:c r="G16" s="138"/>
      <x:c r="H16" s="138"/>
    </x:row>
    <x:row r="17">
      <x:c r="A17" s="138"/>
      <x:c r="B17" s="138"/>
      <x:c r="C17" s="138"/>
      <x:c r="D17" s="138"/>
      <x:c r="E17" s="138"/>
      <x:c r="F17" s="138"/>
      <x:c r="G17" s="138"/>
      <x:c r="H17" s="138"/>
    </x:row>
    <x:row r="19">
      <x:c r="A19" s="91" t="str">
        <x:v>What this test establishes / does not establish</x:v>
      </x:c>
      <x:c r="B19" s="91"/>
      <x:c r="C19" s="91"/>
      <x:c r="D19" s="91"/>
      <x:c r="E19" s="91"/>
      <x:c r="F19" s="91"/>
      <x:c r="G19" s="91"/>
      <x:c r="H19" s="91"/>
    </x:row>
    <x:row r="20">
      <x:c r="A20" s="101" t="str">
        <x:v>Supported by this test</x:v>
      </x:c>
      <x:c r="B20" s="101" t="str"/>
      <x:c r="C20" s="101" t="str">
        <x:v>Not established by this test</x:v>
      </x:c>
      <x:c r="D20" s="101" t="str"/>
    </x:row>
    <x:row r="21">
      <x:c r="A21" s="142" t="str">
        <x:v>Existing physiological capacity matters</x:v>
      </x:c>
      <x:c r="B21" t="str"/>
      <x:c r="C21" s="144" t="str">
        <x:v>PrF is universally true</x:v>
      </x:c>
      <x:c r="D21" t="str"/>
    </x:row>
    <x:row r="22">
      <x:c r="A22" s="142" t="str">
        <x:v>Recurring Direction matters even within High Mass</x:v>
      </x:c>
      <x:c r="B22" t="str"/>
      <x:c r="C22" s="144" t="str">
        <x:v>Forward/Drag reduce to exercise + smoking</x:v>
      </x:c>
      <x:c r="D22" t="str"/>
    </x:row>
    <x:row r="23">
      <x:c r="A23" s="142" t="str">
        <x:v>Joint Mass/Direction states separate mortality risk</x:v>
      </x:c>
      <x:c r="B23" t="str"/>
      <x:c r="C23" s="144" t="str">
        <x:v>Mass × Direction is a literal statistical interaction</x:v>
      </x:c>
      <x:c r="D23" t="str"/>
    </x:row>
  </x:sheetData>
  <x:mergeCells>
    <x:mergeCell ref="A1:H2"/>
    <x:mergeCell ref="A14:H14"/>
    <x:mergeCell ref="A15:H17"/>
    <x:mergeCell ref="A19:H19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0" hidden="0" customWidth="1"/>
    <x:col min="3" max="3" width="10" hidden="0" customWidth="1"/>
    <x:col min="4" max="4" width="10" hidden="0" customWidth="1"/>
    <x:col min="5" max="5" width="14" hidden="0" customWidth="1"/>
    <x:col min="6" max="6" width="18" hidden="0" customWidth="1"/>
    <x:col min="7" max="7" width="12" hidden="0" customWidth="1"/>
    <x:col min="8" max="8" width="4" hidden="0" customWidth="1"/>
    <x:col min="9" max="9" width="18" hidden="0" customWidth="1"/>
    <x:col min="10" max="10" width="16" hidden="0" customWidth="1"/>
    <x:col min="11" max="11" width="16" hidden="0" customWidth="1"/>
    <x:col min="12" max="12" width="16" hidden="0" customWidth="1"/>
    <x:col min="13" max="13" width="4" hidden="0" customWidth="1"/>
    <x:col min="14" max="14" width="12" hidden="0" customWidth="1"/>
    <x:col min="15" max="15" width="12" hidden="0" customWidth="1"/>
    <x:col min="16" max="16" width="12" hidden="0" customWidth="1"/>
  </x:cols>
  <x:sheetData>
    <x:row r="1">
      <x:c r="A1" s="124" t="str">
        <x:v>Observed Mass × Direction geometry</x:v>
      </x:c>
      <x:c r="B1" s="124"/>
      <x:c r="C1" s="124"/>
      <x:c r="D1" s="124"/>
      <x:c r="E1" s="124"/>
      <x:c r="F1" s="124"/>
      <x:c r="G1" s="124"/>
    </x:row>
    <x:row r="2">
      <x:c r="A2" s="124"/>
      <x:c r="B2" s="124"/>
      <x:c r="C2" s="124"/>
      <x:c r="D2" s="124"/>
      <x:c r="E2" s="124"/>
      <x:c r="F2" s="124"/>
      <x:c r="G2" s="124"/>
    </x:row>
    <x:row r="4">
      <x:c r="A4" s="104" t="str">
        <x:v>Mass</x:v>
      </x:c>
      <x:c r="B4" s="104" t="str">
        <x:v>Direction</x:v>
      </x:c>
      <x:c r="C4" s="104" t="str">
        <x:v>n</x:v>
      </x:c>
      <x:c r="D4" s="104" t="str">
        <x:v>Deaths</x:v>
      </x:c>
      <x:c r="E4" s="104" t="str">
        <x:v>Person-years</x:v>
      </x:c>
      <x:c r="F4" s="104" t="str">
        <x:v>Mortality / 1,000 PY</x:v>
      </x:c>
      <x:c r="G4" s="104" t="str">
        <x:v>Death %</x:v>
      </x:c>
      <x:c r="I4" s="91" t="str">
        <x:v>Mortality rate / 1,000 person-years</x:v>
      </x:c>
      <x:c r="J4" s="91"/>
      <x:c r="K4" s="91"/>
      <x:c r="L4" s="91"/>
    </x:row>
    <x:row r="5">
      <x:c r="A5" s="86" t="str">
        <x:v>Low</x:v>
      </x:c>
      <x:c r="B5" s="86" t="str">
        <x:v>Forward-aligned</x:v>
      </x:c>
      <x:c r="C5" s="86" t="n">
        <x:v>144</x:v>
      </x:c>
      <x:c r="D5" s="86" t="n">
        <x:v>6</x:v>
      </x:c>
      <x:c r="E5" s="86" t="n">
        <x:v>2525.25</x:v>
      </x:c>
      <x:c r="F5" s="134" t="n">
        <x:f>D5/E5*1000</x:f>
        <x:v>2.3760023760023756</x:v>
      </x:c>
      <x:c r="G5" s="130" t="n">
        <x:f>D5/C5</x:f>
        <x:v>0.041666666666666664</x:v>
      </x:c>
      <x:c r="I5" s="104" t="str">
        <x:v>Mass \ Direction</x:v>
      </x:c>
      <x:c r="J5" s="104" t="str">
        <x:v>Forward-aligned</x:v>
      </x:c>
      <x:c r="K5" s="104" t="str">
        <x:v>Mixed</x:v>
      </x:c>
      <x:c r="L5" s="104" t="str">
        <x:v>Drag-aligned</x:v>
      </x:c>
    </x:row>
    <x:row r="6">
      <x:c r="A6" s="86" t="str">
        <x:v>Low</x:v>
      </x:c>
      <x:c r="B6" s="86" t="str">
        <x:v>Mixed</x:v>
      </x:c>
      <x:c r="C6" s="86" t="n">
        <x:v>313</x:v>
      </x:c>
      <x:c r="D6" s="86" t="n">
        <x:v>14</x:v>
      </x:c>
      <x:c r="E6" s="86" t="n">
        <x:v>5518.25</x:v>
      </x:c>
      <x:c r="F6" s="134" t="n">
        <x:f>D6/E6*1000</x:f>
        <x:v>2.5370361980700404</x:v>
      </x:c>
      <x:c r="G6" s="130" t="n">
        <x:f>D6/C6</x:f>
        <x:v>0.04472843450479233</x:v>
      </x:c>
      <x:c r="I6" s="86" t="str">
        <x:v>Low</x:v>
      </x:c>
      <x:c r="J6" s="134" t="n">
        <x:f>F5</x:f>
        <x:v>2.3760023760023756</x:v>
      </x:c>
      <x:c r="K6" s="134" t="n">
        <x:f>F6</x:f>
        <x:v>2.5370361980700404</x:v>
      </x:c>
      <x:c r="L6" s="134" t="n">
        <x:f>F7</x:f>
        <x:v>4.469987228607918</x:v>
      </x:c>
    </x:row>
    <x:row r="7">
      <x:c r="A7" s="86" t="str">
        <x:v>Low</x:v>
      </x:c>
      <x:c r="B7" s="86" t="str">
        <x:v>Drag-aligned</x:v>
      </x:c>
      <x:c r="C7" s="86" t="n">
        <x:v>93</x:v>
      </x:c>
      <x:c r="D7" s="86" t="n">
        <x:v>7</x:v>
      </x:c>
      <x:c r="E7" s="86" t="n">
        <x:v>1566</x:v>
      </x:c>
      <x:c r="F7" s="134" t="n">
        <x:f>D7/E7*1000</x:f>
        <x:v>4.469987228607918</x:v>
      </x:c>
      <x:c r="G7" s="130" t="n">
        <x:f>D7/C7</x:f>
        <x:v>0.07526881720430108</x:v>
      </x:c>
      <x:c r="I7" s="86" t="str">
        <x:v>Moderate</x:v>
      </x:c>
      <x:c r="J7" s="134" t="n">
        <x:f>F8</x:f>
        <x:v>2.075560277729732</x:v>
      </x:c>
      <x:c r="K7" s="134" t="n">
        <x:f>F9</x:f>
        <x:v>2.3684888011670813</x:v>
      </x:c>
      <x:c r="L7" s="134" t="n">
        <x:f>F10</x:f>
        <x:v>2.646410193580005</x:v>
      </x:c>
    </x:row>
    <x:row r="8">
      <x:c r="A8" s="86" t="str">
        <x:v>Moderate</x:v>
      </x:c>
      <x:c r="B8" s="86" t="str">
        <x:v>Forward-aligned</x:v>
      </x:c>
      <x:c r="C8" s="86" t="n">
        <x:v>383</x:v>
      </x:c>
      <x:c r="D8" s="86" t="n">
        <x:v>14</x:v>
      </x:c>
      <x:c r="E8" s="86" t="n">
        <x:v>6745.166666666667</x:v>
      </x:c>
      <x:c r="F8" s="134" t="n">
        <x:f>D8/E8*1000</x:f>
        <x:v>2.075560277729732</x:v>
      </x:c>
      <x:c r="G8" s="130" t="n">
        <x:f>D8/C8</x:f>
        <x:v>0.03655352480417755</x:v>
      </x:c>
      <x:c r="I8" s="86" t="str">
        <x:v>High</x:v>
      </x:c>
      <x:c r="J8" s="134" t="n">
        <x:f>F11</x:f>
        <x:v>1.0039244318700373</x:v>
      </x:c>
      <x:c r="K8" s="134" t="n">
        <x:f>F12</x:f>
        <x:v>1.09049838372561</x:v>
      </x:c>
      <x:c r="L8" s="134" t="n">
        <x:f>F13</x:f>
        <x:v>3.9468217698379724</x:v>
      </x:c>
    </x:row>
    <x:row r="9">
      <x:c r="A9" s="86" t="str">
        <x:v>Moderate</x:v>
      </x:c>
      <x:c r="B9" s="86" t="str">
        <x:v>Mixed</x:v>
      </x:c>
      <x:c r="C9" s="86" t="n">
        <x:v>553</x:v>
      </x:c>
      <x:c r="D9" s="86" t="n">
        <x:v>23</x:v>
      </x:c>
      <x:c r="E9" s="86" t="n">
        <x:v>9710.833333333334</x:v>
      </x:c>
      <x:c r="F9" s="134" t="n">
        <x:f>D9/E9*1000</x:f>
        <x:v>2.3684888011670813</x:v>
      </x:c>
      <x:c r="G9" s="130" t="n">
        <x:f>D9/C9</x:f>
        <x:v>0.04159132007233273</x:v>
      </x:c>
    </x:row>
    <x:row r="10">
      <x:c r="A10" s="86" t="str">
        <x:v>Moderate</x:v>
      </x:c>
      <x:c r="B10" s="86" t="str">
        <x:v>Drag-aligned</x:v>
      </x:c>
      <x:c r="C10" s="86" t="n">
        <x:v>193</x:v>
      </x:c>
      <x:c r="D10" s="86" t="n">
        <x:v>9</x:v>
      </x:c>
      <x:c r="E10" s="86" t="n">
        <x:v>3400.8333333333335</x:v>
      </x:c>
      <x:c r="F10" s="134" t="n">
        <x:f>D10/E10*1000</x:f>
        <x:v>2.646410193580005</x:v>
      </x:c>
      <x:c r="G10" s="130" t="n">
        <x:f>D10/C10</x:f>
        <x:v>0.046632124352331605</x:v>
      </x:c>
    </x:row>
    <x:row r="11">
      <x:c r="A11" s="86" t="str">
        <x:v>High</x:v>
      </x:c>
      <x:c r="B11" s="86" t="str">
        <x:v>Forward-aligned</x:v>
      </x:c>
      <x:c r="C11" s="86" t="n">
        <x:v>617</x:v>
      </x:c>
      <x:c r="D11" s="86" t="n">
        <x:v>11</x:v>
      </x:c>
      <x:c r="E11" s="86" t="n">
        <x:v>10957</x:v>
      </x:c>
      <x:c r="F11" s="134" t="n">
        <x:f>D11/E11*1000</x:f>
        <x:v>1.0039244318700373</x:v>
      </x:c>
      <x:c r="G11" s="130" t="n">
        <x:f>D11/C11</x:f>
        <x:v>0.017828200972447326</x:v>
      </x:c>
    </x:row>
    <x:row r="12">
      <x:c r="A12" s="86" t="str">
        <x:v>High</x:v>
      </x:c>
      <x:c r="B12" s="86" t="str">
        <x:v>Mixed</x:v>
      </x:c>
      <x:c r="C12" s="86" t="n">
        <x:v>719</x:v>
      </x:c>
      <x:c r="D12" s="86" t="n">
        <x:v>14</x:v>
      </x:c>
      <x:c r="E12" s="86" t="n">
        <x:v>12838.166666666666</x:v>
      </x:c>
      <x:c r="F12" s="134" t="n">
        <x:f>D12/E12*1000</x:f>
        <x:v>1.09049838372561</x:v>
      </x:c>
      <x:c r="G12" s="130" t="n">
        <x:f>D12/C12</x:f>
        <x:v>0.019471488178025034</x:v>
      </x:c>
    </x:row>
    <x:row r="13">
      <x:c r="A13" s="86" t="str">
        <x:v>High</x:v>
      </x:c>
      <x:c r="B13" s="86" t="str">
        <x:v>Drag-aligned</x:v>
      </x:c>
      <x:c r="C13" s="86" t="n">
        <x:v>278</x:v>
      </x:c>
      <x:c r="D13" s="86" t="n">
        <x:v>19</x:v>
      </x:c>
      <x:c r="E13" s="86" t="n">
        <x:v>4814</x:v>
      </x:c>
      <x:c r="F13" s="134" t="n">
        <x:f>D13/E13*1000</x:f>
        <x:v>3.9468217698379724</x:v>
      </x:c>
      <x:c r="G13" s="130" t="n">
        <x:f>D13/C13</x:f>
        <x:v>0.0683453237410072</x:v>
      </x:c>
    </x:row>
  </x:sheetData>
  <x:mergeCells>
    <x:mergeCell ref="A1:G2"/>
    <x:mergeCell ref="I4:L4"/>
  </x:mergeCells>
  <x:conditionalFormatting sqref="F5:F13">
    <x:cfRule type="colorScale" priority="1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conditionalFormatting sqref="G5:G13">
    <x:cfRule type="colorScale" priority="2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conditionalFormatting sqref="J6:L8">
    <x:cfRule type="colorScale" priority="3">
      <x:colorScale>
        <x:cfvo type="min"/>
        <x:cfvo type="percentile" val="50"/>
        <x:cfvo type="max"/>
        <x:color rgb="FFDCFCE7"/>
        <x:color rgb="FFFEF3C7"/>
        <x:color rgb="FFFEE2E2"/>
      </x:colorScale>
    </x:cfRule>
  </x:conditionalFormatting>
  <x:pageMargins left="0.7" right="0.7" top="0.75" bottom="0.75" header="0.3" footer="0.3"/>
  <x:drawing xmlns:r="http://schemas.openxmlformats.org/officeDocument/2006/relationships" r:id="Rf051dc781b0b4a36"/>
</x:worksheet>
</file>

<file path=xl/worksheets/sheet7.xml><?xml version="1.0" encoding="utf-8"?>
<x:worksheet xmlns:x="http://schemas.openxmlformats.org/spreadsheetml/2006/main">
  <x:sheetFormatPr defaultRowHeight="15"/>
  <x:cols>
    <x:col min="1" max="1" width="46" hidden="0" customWidth="1"/>
    <x:col min="2" max="2" width="16" hidden="0" customWidth="1"/>
    <x:col min="3" max="3" width="12" hidden="0" customWidth="1"/>
    <x:col min="4" max="4" width="14" hidden="0" customWidth="1"/>
    <x:col min="5" max="5" width="14" hidden="0" customWidth="1"/>
    <x:col min="6" max="6" width="38" hidden="0" customWidth="1"/>
    <x:col min="7" max="7" width="4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>
      <x:c r="A1" s="124" t="str">
        <x:v>Predictive model comparison</x:v>
      </x:c>
      <x:c r="B1" s="124"/>
      <x:c r="C1" s="124"/>
      <x:c r="D1" s="124"/>
      <x:c r="E1" s="124"/>
      <x:c r="F1" s="124"/>
    </x:row>
    <x:row r="2">
      <x:c r="A2" s="124"/>
      <x:c r="B2" s="124"/>
      <x:c r="C2" s="124"/>
      <x:c r="D2" s="124"/>
      <x:c r="E2" s="124"/>
      <x:c r="F2" s="124"/>
    </x:row>
    <x:row r="4">
      <x:c r="A4" s="104" t="str">
        <x:v>Model</x:v>
      </x:c>
      <x:c r="B4" s="104" t="str">
        <x:v>Mean CV C-index</x:v>
      </x:c>
      <x:c r="C4" s="104" t="str">
        <x:v>Fold SD</x:v>
      </x:c>
      <x:c r="D4" s="104" t="str">
        <x:v>Partial AIC</x:v>
      </x:c>
      <x:c r="E4" s="104" t="str">
        <x:v>Δ vs Model A</x:v>
      </x:c>
      <x:c r="F4" s="104" t="str">
        <x:v>Interpretation</x:v>
      </x:c>
    </x:row>
    <x:row r="5">
      <x:c r="A5" s="86" t="str">
        <x:v>A Conventional additive continuous</x:v>
      </x:c>
      <x:c r="B5" s="110" t="n">
        <x:v>0.6408347124607077</x:v>
      </x:c>
      <x:c r="C5" s="110" t="n">
        <x:v>0.053115423512462956</x:v>
      </x:c>
      <x:c r="D5" s="110" t="n">
        <x:v>1821.3658176690603</x:v>
      </x:c>
      <x:c r="E5" s="146" t="n">
        <x:f>B5-$B$5</x:f>
        <x:v>0</x:v>
      </x:c>
      <x:c r="F5" s="86" t="str">
        <x:v>Frozen conventional baseline</x:v>
      </x:c>
    </x:row>
    <x:row r="6">
      <x:c r="A6" s="86" t="str">
        <x:v>B Frozen PrF categorical joint + interaction</x:v>
      </x:c>
      <x:c r="B6" s="110" t="n">
        <x:v>0.6505587239805851</x:v>
      </x:c>
      <x:c r="C6" s="110" t="n">
        <x:v>0.05638062243888664</x:v>
      </x:c>
      <x:c r="D6" s="110" t="n">
        <x:v>1819.200481072858</x:v>
      </x:c>
      <x:c r="E6" s="146" t="n">
        <x:f>B6-$B$5</x:f>
        <x:v>0.009724011519877451</x:v>
      </x:c>
      <x:c r="F6" s="114" t="str">
        <x:v>Frozen PrF joint + interaction</x:v>
      </x:c>
    </x:row>
    <x:row r="7">
      <x:c r="A7" s="86" t="str">
        <x:v>C Continuous matched-comparator interactions</x:v>
      </x:c>
      <x:c r="B7" s="110" t="n">
        <x:v>0.6434118114372532</x:v>
      </x:c>
      <x:c r="C7" s="110" t="n">
        <x:v>0.05299659541394376</x:v>
      </x:c>
      <x:c r="D7" s="110" t="n">
        <x:v>1822.853865061173</x:v>
      </x:c>
      <x:c r="E7" s="146" t="n">
        <x:f>B7-$B$5</x:f>
        <x:v>0.0025770989765455665</x:v>
      </x:c>
      <x:c r="F7" s="86" t="str">
        <x:v>Frozen continuous complexity-matched comparator</x:v>
      </x:c>
    </x:row>
    <x:row r="8">
      <x:c r="A8" s="86" t="str">
        <x:v>B-add Exploratory categorical additive (no interaction)</x:v>
      </x:c>
      <x:c r="B8" s="110" t="n">
        <x:v>0.6553920433206644</x:v>
      </x:c>
      <x:c r="C8" s="110" t="n">
        <x:v>0.05502120542637</x:v>
      </x:c>
      <x:c r="D8" s="110" t="n">
        <x:v>1817.266320938555</x:v>
      </x:c>
      <x:c r="E8" s="146" t="n">
        <x:f>B8-$B$5</x:f>
        <x:v>0.014557330859956696</x:v>
      </x:c>
      <x:c r="F8" s="116" t="str">
        <x:v>Exploratory additive categorical diagnostic</x:v>
      </x:c>
    </x:row>
    <x:row r="10">
      <x:c r="A10" s="91" t="str">
        <x:v>P5 interpretation</x:v>
      </x:c>
      <x:c r="B10" s="91"/>
      <x:c r="C10" s="91"/>
      <x:c r="D10" s="91"/>
      <x:c r="E10" s="91"/>
      <x:c r="F10" s="91"/>
    </x:row>
    <x:row r="11">
      <x:c r="A11" s="96" t="str">
        <x:v>The frozen PrF representation improved mean C-index by about +0.010 versus the conventional additive model and +0.007 versus the continuous interaction comparator. This is small. After the frozen analysis, a categorical additive model without Mass × Direction interaction scored 0.655, slightly above the PrF interaction model at 0.651. Therefore Test 001 does not establish uniquely PrF-specific interaction value.</x:v>
      </x:c>
      <x:c r="B11" s="96"/>
      <x:c r="C11" s="96"/>
      <x:c r="D11" s="96"/>
      <x:c r="E11" s="96"/>
      <x:c r="F11" s="96"/>
    </x:row>
    <x:row r="12">
      <x:c r="A12" s="96"/>
      <x:c r="B12" s="96"/>
      <x:c r="C12" s="96"/>
      <x:c r="D12" s="96"/>
      <x:c r="E12" s="96"/>
      <x:c r="F12" s="96"/>
    </x:row>
    <x:row r="13">
      <x:c r="A13" s="96"/>
      <x:c r="B13" s="96"/>
      <x:c r="C13" s="96"/>
      <x:c r="D13" s="96"/>
      <x:c r="E13" s="96"/>
      <x:c r="F13" s="96"/>
    </x:row>
    <x:row r="14">
      <x:c r="A14" s="96"/>
      <x:c r="B14" s="96"/>
      <x:c r="C14" s="96"/>
      <x:c r="D14" s="96"/>
      <x:c r="E14" s="96"/>
      <x:c r="F14" s="96"/>
    </x:row>
  </x:sheetData>
  <x:mergeCells>
    <x:mergeCell ref="A1:F2"/>
    <x:mergeCell ref="A10:F10"/>
    <x:mergeCell ref="A11:F14"/>
  </x:mergeCells>
  <x:pageMargins left="0.7" right="0.7" top="0.75" bottom="0.75" header="0.3" footer="0.3"/>
  <x:drawing xmlns:r="http://schemas.openxmlformats.org/officeDocument/2006/relationships" r:id="R944325a703eb4a4c"/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58" hidden="0" customWidth="1"/>
    <x:col min="3" max="3" width="4" hidden="0" customWidth="1"/>
    <x:col min="4" max="4" width="26" hidden="0" customWidth="1"/>
    <x:col min="5" max="5" width="26" hidden="0" customWidth="1"/>
    <x:col min="6" max="6" width="26" hidden="0" customWidth="1"/>
  </x:cols>
  <x:sheetData>
    <x:row r="1">
      <x:c r="A1" s="124" t="str">
        <x:v>Analysis method, interpretation limits and next evidence step</x:v>
      </x:c>
      <x:c r="B1" s="124"/>
      <x:c r="C1" s="124"/>
      <x:c r="D1" s="124"/>
      <x:c r="E1" s="124"/>
      <x:c r="F1" s="124"/>
    </x:row>
    <x:row r="2">
      <x:c r="A2" s="124"/>
      <x:c r="B2" s="124"/>
      <x:c r="C2" s="124"/>
      <x:c r="D2" s="124"/>
      <x:c r="E2" s="124"/>
      <x:c r="F2" s="124"/>
    </x:row>
    <x:row r="4">
      <x:c r="A4" s="91" t="str">
        <x:v>Primary analysis</x:v>
      </x:c>
      <x:c r="B4" s="91"/>
      <x:c r="C4" s="91"/>
      <x:c r="D4" s="91"/>
      <x:c r="E4" s="91"/>
      <x:c r="F4" s="91"/>
    </x:row>
    <x:row r="5">
      <x:c r="A5" s="104" t="str">
        <x:v>Method</x:v>
      </x:c>
      <x:c r="B5" s="104" t="str">
        <x:v>Specification</x:v>
      </x:c>
      <x:c r="D5" s="91" t="str">
        <x:v>Reality-contact conclusion</x:v>
      </x:c>
      <x:c r="E5" s="91"/>
      <x:c r="F5" s="91"/>
    </x:row>
    <x:row r="6">
      <x:c r="A6" s="86" t="str">
        <x:v>Cohort</x:v>
      </x:c>
      <x:c r="B6" s="86" t="str">
        <x:v>Complete-case baseline cohort constructed before mortality exposure</x:v>
      </x:c>
      <x:c r="D6" s="153" t="str">
        <x:v>Test 001 did not falsify the frozen health operationalisation. The strongest claim — that Direction still matters within a structure that already has High Mass — was supported. But the first backtest does not demonstrate unique PrF predictive power. The next evidential question is cross-domain recurrence: does the same Mass / Direction / consequence interface remain useful when the object changes from a human organism to an organisation?</x:v>
      </x:c>
      <x:c r="E6" s="153"/>
      <x:c r="F6" s="153"/>
    </x:row>
    <x:row r="7">
      <x:c r="A7" s="86" t="str">
        <x:v>Survival analysis</x:v>
      </x:c>
      <x:c r="B7" s="86" t="str">
        <x:v>Cox proportional-hazards models; age and sex adjustment for primary P1–P4 tests</x:v>
      </x:c>
      <x:c r="D7" s="153"/>
      <x:c r="E7" s="153"/>
      <x:c r="F7" s="153"/>
    </x:row>
    <x:row r="8">
      <x:c r="A8" s="86" t="str">
        <x:v>Uncertainty</x:v>
      </x:c>
      <x:c r="B8" s="86" t="str">
        <x:v>Hazard ratios with 95% confidence intervals; cluster-robust SE where specified</x:v>
      </x:c>
      <x:c r="D8" s="153"/>
      <x:c r="E8" s="153"/>
      <x:c r="F8" s="153"/>
    </x:row>
    <x:row r="9">
      <x:c r="A9" s="86" t="str">
        <x:v>Out-of-sample prediction</x:v>
      </x:c>
      <x:c r="B9" s="86" t="str">
        <x:v>20-repeat × 5-fold stratified cross-validation</x:v>
      </x:c>
      <x:c r="D9" s="153"/>
      <x:c r="E9" s="153"/>
      <x:c r="F9" s="153"/>
    </x:row>
    <x:row r="10">
      <x:c r="A10" s="86" t="str">
        <x:v>Discrimination</x:v>
      </x:c>
      <x:c r="B10" s="86" t="str">
        <x:v>Harrell C-index</x:v>
      </x:c>
      <x:c r="D10" s="153"/>
      <x:c r="E10" s="153"/>
      <x:c r="F10" s="153"/>
    </x:row>
    <x:row r="11">
      <x:c r="A11" s="86" t="str">
        <x:v>Survey sensitivity</x:v>
      </x:c>
      <x:c r="B11" s="86" t="str">
        <x:v>Combined NHANES MEC weights used for weighted person-time descriptions</x:v>
      </x:c>
      <x:c r="D11" s="153"/>
      <x:c r="E11" s="153"/>
      <x:c r="F11" s="153"/>
    </x:row>
    <x:row r="12">
      <x:c r="A12" s="86" t="str">
        <x:v>Exploratory diagnostic</x:v>
      </x:c>
      <x:c r="B12" s="86" t="str">
        <x:v>Categorical additive no-interaction model added only after frozen primary analysis</x:v>
      </x:c>
      <x:c r="D12" s="153"/>
      <x:c r="E12" s="153"/>
      <x:c r="F12" s="153"/>
    </x:row>
    <x:row r="14">
      <x:c r="A14" s="91" t="str">
        <x:v>Main limitations</x:v>
      </x:c>
      <x:c r="B14" s="91"/>
      <x:c r="C14" s="91"/>
      <x:c r="D14" s="91"/>
      <x:c r="E14" s="91"/>
      <x:c r="F14" s="91"/>
    </x:row>
    <x:row r="15">
      <x:c r="A15" s="148" t="n">
        <x:v>1</x:v>
      </x:c>
      <x:c r="B15" s="86" t="str">
        <x:v>Retrospective backtest with prospective-in-analysis freezing, not a genuinely prospective cohort study.</x:v>
      </x:c>
    </x:row>
    <x:row r="16">
      <x:c r="A16" s="148" t="n">
        <x:v>2</x:v>
      </x:c>
      <x:c r="B16" s="86" t="str">
        <x:v>Only 117 deaths; some Mass × Direction cells have wide uncertainty.</x:v>
      </x:c>
    </x:row>
    <x:row r="17">
      <x:c r="A17" s="148" t="n">
        <x:v>3</x:v>
      </x:c>
      <x:c r="B17" s="86" t="str">
        <x:v>NHANES fitness is estimated from submaximal treadmill testing, not direct gas-exchange VO₂max.</x:v>
      </x:c>
    </x:row>
    <x:row r="18">
      <x:c r="A18" s="148" t="n">
        <x:v>4</x:v>
      </x:c>
      <x:c r="B18" s="86" t="str">
        <x:v>Fitness examination eligibility excludes some participants for safety/validity, limiting generalisability.</x:v>
      </x:c>
    </x:row>
    <x:row r="19">
      <x:c r="A19" s="148" t="n">
        <x:v>5</x:v>
      </x:c>
      <x:c r="B19" s="86" t="str">
        <x:v>Direction uses only physical activity and cigarette smoking; it is not exhaustive.</x:v>
      </x:c>
    </x:row>
    <x:row r="20">
      <x:c r="A20" s="148" t="n">
        <x:v>6</x:v>
      </x:c>
      <x:c r="B20" s="86" t="str">
        <x:v>Public-use follow-up times are synthetically perturbed for some records; CDC states vital status itself was not perturbed.</x:v>
      </x:c>
    </x:row>
    <x:row r="21">
      <x:c r="A21" s="148" t="n">
        <x:v>7</x:v>
      </x:c>
      <x:c r="B21" s="86" t="str">
        <x:v>Full design-based weighted Cox inference was not available; weighted person-time analysis is descriptive sensitivity.</x:v>
      </x:c>
    </x:row>
    <x:row r="22">
      <x:c r="A22" s="148" t="n">
        <x:v>8</x:v>
      </x:c>
      <x:c r="B22" s="86" t="str">
        <x:v>Exploratory no-interaction model was not part of the frozen primary analysis.</x:v>
      </x:c>
    </x:row>
  </x:sheetData>
  <x:mergeCells>
    <x:mergeCell ref="A1:F2"/>
    <x:mergeCell ref="A4:F4"/>
    <x:mergeCell ref="A14:F14"/>
    <x:mergeCell ref="D5:F5"/>
    <x:mergeCell ref="D6:F1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42" hidden="0" customWidth="1"/>
    <x:col min="3" max="3" width="60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124" t="str">
        <x:v>Sources, hashes and reproducibility record</x:v>
      </x:c>
      <x:c r="B1" s="124"/>
      <x:c r="C1" s="124"/>
      <x:c r="D1" s="124"/>
      <x:c r="E1" s="124"/>
      <x:c r="F1" s="124"/>
    </x:row>
    <x:row r="2">
      <x:c r="A2" s="124"/>
      <x:c r="B2" s="124"/>
      <x:c r="C2" s="124"/>
      <x:c r="D2" s="124"/>
      <x:c r="E2" s="124"/>
      <x:c r="F2" s="124"/>
    </x:row>
    <x:row r="4">
      <x:c r="A4" s="104" t="str">
        <x:v>Source</x:v>
      </x:c>
      <x:c r="B4" s="104" t="str">
        <x:v>Purpose</x:v>
      </x:c>
      <x:c r="C4" s="104" t="str">
        <x:v>URL</x:v>
      </x:c>
    </x:row>
    <x:row r="5">
      <x:c r="A5" s="86" t="str">
        <x:v>CDC/NCHS NHANES</x:v>
      </x:c>
      <x:c r="B5" s="86" t="str">
        <x:v>Baseline survey and examination programme</x:v>
      </x:c>
      <x:c r="C5" s="158" t="str">
        <x:v>https://www.cdc.gov/nchs/nhanes/</x:v>
      </x:c>
    </x:row>
    <x:row r="6">
      <x:c r="A6" s="86" t="str">
        <x:v>NHANES Cardiovascular Fitness documentation</x:v>
      </x:c>
      <x:c r="B6" s="86" t="str">
        <x:v>Fitness proxy / CVDFITLV / CVDESVO2</x:v>
      </x:c>
      <x:c r="C6" s="158" t="str">
        <x:v>https://wwwn.cdc.gov/Nchs/Data/Nhanes/Public/1999/DataFiles/cvx.htm</x:v>
      </x:c>
    </x:row>
    <x:row r="7">
      <x:c r="A7" s="86" t="str">
        <x:v>CDC Public-Use Linked Mortality description</x:v>
      </x:c>
      <x:c r="B7" s="86" t="str">
        <x:v>Outcome fields, follow-up and disclosure notes</x:v>
      </x:c>
      <x:c r="C7" s="158" t="str">
        <x:v>https://www.cdc.gov/nchs/data/datalinkage/public-use-linked-mortality-file-description.pdf</x:v>
      </x:c>
    </x:row>
    <x:row r="8">
      <x:c r="A8" s="86" t="str">
        <x:v>CDC Linked Mortality Files</x:v>
      </x:c>
      <x:c r="B8" s="86" t="str">
        <x:v>Mortality file access / documentation</x:v>
      </x:c>
      <x:c r="C8" s="158" t="str">
        <x:v>https://www.cdc.gov/nchs/linked-data/mortality-files/index.html</x:v>
      </x:c>
    </x:row>
    <x:row r="10">
      <x:c r="A10" s="91" t="str">
        <x:v>Integrity fingerprints</x:v>
      </x:c>
      <x:c r="B10" s="91"/>
      <x:c r="C10" s="91"/>
      <x:c r="D10" s="91"/>
      <x:c r="E10" s="91"/>
      <x:c r="F10" s="91"/>
    </x:row>
    <x:row r="11">
      <x:c r="A11" s="81" t="str">
        <x:v>Frozen pre-analysis specification SHA-256</x:v>
      </x:c>
      <x:c r="B11" s="119" t="str">
        <x:v>c8829d5b39e4623af3f2c19f9f4bef40c6478beec585f3ca0b6470ec7f13deb8</x:v>
      </x:c>
    </x:row>
    <x:row r="12">
      <x:c r="A12" s="81" t="str">
        <x:v>Locked baseline cohort SHA-256</x:v>
      </x:c>
      <x:c r="B12" s="119" t="str">
        <x:v>1113ce00bdce01177d34c04c8e4457214b1917ea9ef807ac4a124ab57604912b</x:v>
      </x:c>
    </x:row>
    <x:row r="14">
      <x:c r="A14" s="91" t="str">
        <x:v>File record</x:v>
      </x:c>
      <x:c r="B14" s="91"/>
      <x:c r="C14" s="91"/>
      <x:c r="D14" s="91"/>
      <x:c r="E14" s="91"/>
      <x:c r="F14" s="91"/>
    </x:row>
    <x:row r="15">
      <x:c r="A15" s="104" t="str">
        <x:v>Artifact</x:v>
      </x:c>
      <x:c r="B15" s="104" t="str">
        <x:v>Purpose</x:v>
      </x:c>
      <x:c r="C15" s="104" t="str">
        <x:v>File</x:v>
      </x:c>
    </x:row>
    <x:row r="16">
      <x:c r="A16" s="86" t="str">
        <x:v>Frozen specification</x:v>
      </x:c>
      <x:c r="B16" s="86" t="str">
        <x:v>Pre-outcome test rules</x:v>
      </x:c>
      <x:c r="C16" s="86" t="str">
        <x:v>prf_test001_frozen_spec_v1.0.md</x:v>
      </x:c>
    </x:row>
    <x:row r="17">
      <x:c r="A17" s="86" t="str">
        <x:v>Baseline lock</x:v>
      </x:c>
      <x:c r="B17" s="86" t="str">
        <x:v>Pre-outcome cohort geometry and source hashes</x:v>
      </x:c>
      <x:c r="C17" s="86" t="str">
        <x:v>prf_test001_baseline_lock_v1.0.md</x:v>
      </x:c>
    </x:row>
    <x:row r="18">
      <x:c r="A18" s="86" t="str">
        <x:v>Locked baseline CSV</x:v>
      </x:c>
      <x:c r="B18" s="86" t="str">
        <x:v>3,296-person pre-outcome cohort</x:v>
      </x:c>
      <x:c r="C18" s="86" t="str">
        <x:v>prf_test001_baseline_locked_v1.0.csv</x:v>
      </x:c>
    </x:row>
    <x:row r="19">
      <x:c r="A19" s="86" t="str">
        <x:v>Execution report</x:v>
      </x:c>
      <x:c r="B19" s="86" t="str">
        <x:v>Full result narrative</x:v>
      </x:c>
      <x:c r="C19" s="86" t="str">
        <x:v>prf_test001_execution_report_v1.0.md / .pdf</x:v>
      </x:c>
    </x:row>
    <x:row r="20">
      <x:c r="A20" s="86" t="str">
        <x:v>Cell results</x:v>
      </x:c>
      <x:c r="B20" s="86" t="str">
        <x:v>Observed Mass × Direction geometry</x:v>
      </x:c>
      <x:c r="C20" s="86" t="str">
        <x:v>prf_test001_cell_results_v1.0.csv</x:v>
      </x:c>
    </x:row>
    <x:row r="21">
      <x:c r="A21" s="86" t="str">
        <x:v>Model performance</x:v>
      </x:c>
      <x:c r="B21" s="86" t="str">
        <x:v>Cross-validated C-index comparison</x:v>
      </x:c>
      <x:c r="C21" s="86" t="str">
        <x:v>prf_test001_model_performance_v1.0.csv</x:v>
      </x:c>
    </x:row>
    <x:row r="23">
      <x:c r="A23" s="91" t="str">
        <x:v>Audit note</x:v>
      </x:c>
      <x:c r="B23" s="91"/>
      <x:c r="C23" s="91"/>
      <x:c r="D23" s="91"/>
      <x:c r="E23" s="91"/>
      <x:c r="F23" s="91"/>
    </x:row>
    <x:row r="24">
      <x:c r="A24" s="96" t="str">
        <x:v>The baseline cohort, Mass state, Direction state, activity calculation, smoking classification and 3×3 cells were locked before mortality outcome exposure. Any future correction of a genuine implementation/data error should be documented as a protocol deviation and rerun transparently rather than silently replacing the original result.</x:v>
      </x:c>
      <x:c r="B24" s="96"/>
      <x:c r="C24" s="96"/>
      <x:c r="D24" s="96"/>
      <x:c r="E24" s="96"/>
      <x:c r="F24" s="96"/>
    </x:row>
    <x:row r="25">
      <x:c r="A25" s="96"/>
      <x:c r="B25" s="96"/>
      <x:c r="C25" s="96"/>
      <x:c r="D25" s="96"/>
      <x:c r="E25" s="96"/>
      <x:c r="F25" s="96"/>
    </x:row>
    <x:row r="26">
      <x:c r="A26" s="96"/>
      <x:c r="B26" s="96"/>
      <x:c r="C26" s="96"/>
      <x:c r="D26" s="96"/>
      <x:c r="E26" s="96"/>
      <x:c r="F26" s="96"/>
    </x:row>
    <x:row r="27">
      <x:c r="A27" s="96"/>
      <x:c r="B27" s="96"/>
      <x:c r="C27" s="96"/>
      <x:c r="D27" s="96"/>
      <x:c r="E27" s="96"/>
      <x:c r="F27" s="96"/>
    </x:row>
  </x:sheetData>
  <x:mergeCells>
    <x:mergeCell ref="A1:F2"/>
    <x:mergeCell ref="A10:F10"/>
    <x:mergeCell ref="A14:F14"/>
    <x:mergeCell ref="A23:F23"/>
    <x:mergeCell ref="A24:F27"/>
  </x:mergeCells>
  <x:pageMargins left="0.7" right="0.7" top="0.75" bottom="0.75" header="0.3" footer="0.3"/>
</x:worksheet>
</file>