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s meg" sheetId="1" state="visible" r:id="rId3"/>
    <sheet name="Tapt salg" sheetId="2" state="visible" r:id="rId4"/>
    <sheet name="Feilplasserte timer" sheetId="3" state="visible" r:id="rId5"/>
    <sheet name="Pilot – business case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<sst xmlns="http://schemas.openxmlformats.org/spreadsheetml/2006/main" count="80" uniqueCount="68">
  <si>
    <t xml:space="preserve">Bemanningskalkulator 2026</t>
  </si>
  <si>
    <t xml:space="preserve">Retail Insight · Regn ut hva feil bemanning koster – og hva en pilot kan gi.</t>
  </si>
  <si>
    <t xml:space="preserve">Slik bruker du kalkulatoren</t>
  </si>
  <si>
    <t xml:space="preserve">1. Gule celler med blå tekst er inndata. Bytt eksempeltallene med egne tall.</t>
  </si>
  <si>
    <t xml:space="preserve">2. Hvite celler er formler som regner automatisk. Ikke skriv i dem.</t>
  </si>
  <si>
    <t xml:space="preserve">3. Arket «Tapt salg» viser hva en time for lite i en travel periode koster.</t>
  </si>
  <si>
    <t xml:space="preserve">4. Arket «Feilplasserte timer» viser hva timer utenfor etterspørselen koster i lønn.</t>
  </si>
  <si>
    <t xml:space="preserve">5. Arket «Pilot – business case» gir et grovt estimat for en pilot med 3–6 butikker.</t>
  </si>
  <si>
    <t xml:space="preserve">6. Tallene er estimater. En pilot med egne data og tydelig baseline gir det sikre svaret.</t>
  </si>
  <si>
    <t xml:space="preserve">Pilot: oppsett på 2–4 uker, deretter 90 dager med 3–6 butikker og en tydelig baseline.</t>
  </si>
  <si>
    <t xml:space="preserve">Bestill en demo: retailinsight.no/no-no/contact · support@retailinsight.no</t>
  </si>
  <si>
    <t xml:space="preserve">Kilder: Formler fra artiklene «Den egentlige kostnaden ved underbemanning» og «… ved overbemanning» (retailinsight.no). Frontfagsrammen 2026 (4,4 %): NHO, 12. april 2026.</t>
  </si>
  <si>
    <t xml:space="preserve">Inndata</t>
  </si>
  <si>
    <t xml:space="preserve">Resultat</t>
  </si>
  <si>
    <t xml:space="preserve">Tapt salg</t>
  </si>
  <si>
    <t xml:space="preserve">Forklaring</t>
  </si>
  <si>
    <t xml:space="preserve">Besøkende i en travel time</t>
  </si>
  <si>
    <t xml:space="preserve">Fra besøksteller</t>
  </si>
  <si>
    <t xml:space="preserve">Normal konverteringsrate (baseline)</t>
  </si>
  <si>
    <t xml:space="preserve">Kjøp / besøkende når bemanningen er riktig</t>
  </si>
  <si>
    <t xml:space="preserve">Konverteringsrate i underbemannede timer</t>
  </si>
  <si>
    <t xml:space="preserve">Målt i timer med kø eller for få ansatte</t>
  </si>
  <si>
    <t xml:space="preserve">Snittkjøp (kr)</t>
  </si>
  <si>
    <t xml:space="preserve">Omsetning / antall kjøp</t>
  </si>
  <si>
    <t xml:space="preserve">Underbemannede travle timer per uke per butikk</t>
  </si>
  <si>
    <t xml:space="preserve">Anslag</t>
  </si>
  <si>
    <t xml:space="preserve">Antall butikker</t>
  </si>
  <si>
    <t xml:space="preserve">Butikker med samme mønster</t>
  </si>
  <si>
    <t xml:space="preserve">Uker per år</t>
  </si>
  <si>
    <t xml:space="preserve">Tapt salg per travel time (kr)</t>
  </si>
  <si>
    <t xml:space="preserve">Besøkende × (baseline − observert konvertering) × snittkjøp</t>
  </si>
  <si>
    <t xml:space="preserve">Tapt salg per butikk per uke (kr)</t>
  </si>
  <si>
    <t xml:space="preserve">Tapt salg i kjeden per uke (kr)</t>
  </si>
  <si>
    <t xml:space="preserve">Tapt salg i kjeden per år (kr)</t>
  </si>
  <si>
    <t xml:space="preserve">Omsetning, ikke fortjeneste</t>
  </si>
  <si>
    <t xml:space="preserve">Feilplasserte timer</t>
  </si>
  <si>
    <t xml:space="preserve">Årlige lønnskostnader i butikkene (kr)</t>
  </si>
  <si>
    <t xml:space="preserve">Inkl. sosiale kostnader</t>
  </si>
  <si>
    <t xml:space="preserve">Andel timer som ikke treffer etterspørselen</t>
  </si>
  <si>
    <t xml:space="preserve">Anslag, f.eks. fra avviksrapport</t>
  </si>
  <si>
    <t xml:space="preserve">Lønnsvekst neste år</t>
  </si>
  <si>
    <t xml:space="preserve">Frontfagsrammen 2026 var 4,4 %</t>
  </si>
  <si>
    <t xml:space="preserve">Verdi av feilplasserte timer per år (kr)</t>
  </si>
  <si>
    <t xml:space="preserve">Lønn × andel feilplasserte timer</t>
  </si>
  <si>
    <t xml:space="preserve">Verdi per prosentpoeng feilplasserte timer (kr)</t>
  </si>
  <si>
    <t xml:space="preserve">Samme verdi neste år, etter lønnsvekst (kr)</t>
  </si>
  <si>
    <t xml:space="preserve">Pilot – business case</t>
  </si>
  <si>
    <t xml:space="preserve">Antall pilotbutikker</t>
  </si>
  <si>
    <t xml:space="preserve">3–6 butikker</t>
  </si>
  <si>
    <t xml:space="preserve">Årlig omsetning per pilotbutikk (kr)</t>
  </si>
  <si>
    <t xml:space="preserve">Årlige lønnskostnader per pilotbutikk (kr)</t>
  </si>
  <si>
    <t xml:space="preserve">Forventet økning i salg per arbeidstime</t>
  </si>
  <si>
    <t xml:space="preserve">Konservativt anslag. Sett eget mål.</t>
  </si>
  <si>
    <t xml:space="preserve">Bruttomargin</t>
  </si>
  <si>
    <t xml:space="preserve">Brukes for økt salg</t>
  </si>
  <si>
    <t xml:space="preserve">Andel av gevinsten tatt som færre timer</t>
  </si>
  <si>
    <t xml:space="preserve">Resten tas som økt salg med samme timer</t>
  </si>
  <si>
    <t xml:space="preserve">Årlig kostnad for løsningen (kr)</t>
  </si>
  <si>
    <t xml:space="preserve">Fyll inn – be oss om et tilbud</t>
  </si>
  <si>
    <t xml:space="preserve">Lønnsbesparelse per år (kr)</t>
  </si>
  <si>
    <t xml:space="preserve">Samme salg med færre timer</t>
  </si>
  <si>
    <t xml:space="preserve">Ekstra bruttofortjeneste per år (kr)</t>
  </si>
  <si>
    <t xml:space="preserve">Mer salg med samme timer</t>
  </si>
  <si>
    <t xml:space="preserve">Samlet gevinst per år (kr)</t>
  </si>
  <si>
    <t xml:space="preserve">Avkastning (gevinst / kostnad)</t>
  </si>
  <si>
    <t xml:space="preserve">Antall butikker i kjeden</t>
  </si>
  <si>
    <t xml:space="preserve">Gevinst ved utrulling til hele kjeden (kr)</t>
  </si>
  <si>
    <t xml:space="preserve">Antall butikker i kjeden i B18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</si>
</sst>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0.0%"/>
    <numFmt numFmtId="167" formatCode="0.0\x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4361F"/>
      <name val="Arial"/>
      <family val="0"/>
      <charset val="1"/>
    </font>
    <font>
      <sz val="10"/>
      <color rgb="FF4F5B56"/>
      <name val="Arial"/>
      <family val="0"/>
      <charset val="1"/>
    </font>
    <font>
      <b val="true"/>
      <sz val="12"/>
      <color rgb="FF14361F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14361F"/>
      <name val="Arial"/>
      <family val="0"/>
      <charset val="1"/>
    </font>
    <font>
      <i val="true"/>
      <sz val="9"/>
      <color rgb="FF4F5B56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EEF3F0"/>
      </patternFill>
    </fill>
    <fill>
      <patternFill patternType="solid">
        <fgColor rgb="FFEEF3F0"/>
        <bgColor rgb="FFFFFFFF"/>
      </patternFill>
    </fill>
    <fill>
      <patternFill patternType="solid">
        <fgColor rgb="FF14361F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6DDDA"/>
      </left>
      <right style="thin">
        <color rgb="FFD6DDDA"/>
      </right>
      <top style="thin">
        <color rgb="FFD6DDDA"/>
      </top>
      <bottom style="thin">
        <color rgb="FFD6DDD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1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EF3F0"/>
      <rgbColor rgb="FF660066"/>
      <rgbColor rgb="FFFF8080"/>
      <rgbColor rgb="FF0066CC"/>
      <rgbColor rgb="FFD6DD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5B56"/>
      <rgbColor rgb="FF969696"/>
      <rgbColor rgb="FF003366"/>
      <rgbColor rgb="FF339966"/>
      <rgbColor rgb="FF14361F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8"/>
    <col collapsed="false" customWidth="true" hidden="false" outlineLevel="0" max="3" min="3" style="0" width="58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 t="s">
        <v>6</v>
      </c>
    </row>
    <row r="9" customFormat="false" ht="15" hidden="false" customHeight="false" outlineLevel="0" collapsed="false">
      <c r="A9" s="4" t="s">
        <v>7</v>
      </c>
    </row>
    <row r="10" customFormat="false" ht="15" hidden="false" customHeight="false" outlineLevel="0" collapsed="false">
      <c r="A10" s="4" t="s">
        <v>8</v>
      </c>
    </row>
    <row r="12" customFormat="false" ht="15" hidden="false" customHeight="false" outlineLevel="0" collapsed="false">
      <c r="A12" s="5" t="s">
        <v>9</v>
      </c>
    </row>
    <row r="13" customFormat="false" ht="15" hidden="false" customHeight="false" outlineLevel="0" collapsed="false">
      <c r="A13" s="4" t="s">
        <v>10</v>
      </c>
    </row>
    <row r="15" customFormat="false" ht="15" hidden="false" customHeight="false" outlineLevel="0" collapsed="false">
      <c r="A15" s="6" t="s">
        <v>11</v>
      </c>
    </row>
    <row r="17" customFormat="false" ht="15" hidden="false" customHeight="false" outlineLevel="0" collapsed="false">
      <c r="A17" s="7" t="s">
        <v>12</v>
      </c>
      <c r="B17" s="8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8"/>
    <col collapsed="false" customWidth="true" hidden="false" outlineLevel="0" max="3" min="3" style="0" width="58"/>
  </cols>
  <sheetData>
    <row r="1" customFormat="false" ht="19.7" hidden="false" customHeight="false" outlineLevel="0" collapsed="false">
      <c r="A1" s="1" t="s">
        <v>14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9" t="s">
        <v>12</v>
      </c>
      <c r="B3" s="10"/>
      <c r="C3" s="9" t="s">
        <v>15</v>
      </c>
    </row>
    <row r="4" customFormat="false" ht="15" hidden="false" customHeight="false" outlineLevel="0" collapsed="false">
      <c r="A4" s="4" t="s">
        <v>16</v>
      </c>
      <c r="B4" s="11" t="n">
        <v>300</v>
      </c>
      <c r="C4" s="6" t="s">
        <v>17</v>
      </c>
    </row>
    <row r="5" customFormat="false" ht="15" hidden="false" customHeight="false" outlineLevel="0" collapsed="false">
      <c r="A5" s="4" t="s">
        <v>18</v>
      </c>
      <c r="B5" s="12" t="n">
        <v>0.35</v>
      </c>
      <c r="C5" s="6" t="s">
        <v>19</v>
      </c>
    </row>
    <row r="6" customFormat="false" ht="15" hidden="false" customHeight="false" outlineLevel="0" collapsed="false">
      <c r="A6" s="4" t="s">
        <v>20</v>
      </c>
      <c r="B6" s="12" t="n">
        <v>0.3</v>
      </c>
      <c r="C6" s="6" t="s">
        <v>21</v>
      </c>
    </row>
    <row r="7" customFormat="false" ht="15" hidden="false" customHeight="false" outlineLevel="0" collapsed="false">
      <c r="A7" s="4" t="s">
        <v>22</v>
      </c>
      <c r="B7" s="11" t="n">
        <v>420</v>
      </c>
      <c r="C7" s="6" t="s">
        <v>23</v>
      </c>
    </row>
    <row r="8" customFormat="false" ht="15" hidden="false" customHeight="false" outlineLevel="0" collapsed="false">
      <c r="A8" s="4" t="s">
        <v>24</v>
      </c>
      <c r="B8" s="11" t="n">
        <v>5</v>
      </c>
      <c r="C8" s="6" t="s">
        <v>25</v>
      </c>
    </row>
    <row r="9" customFormat="false" ht="15" hidden="false" customHeight="false" outlineLevel="0" collapsed="false">
      <c r="A9" s="4" t="s">
        <v>26</v>
      </c>
      <c r="B9" s="11" t="n">
        <v>30</v>
      </c>
      <c r="C9" s="6" t="s">
        <v>27</v>
      </c>
    </row>
    <row r="10" customFormat="false" ht="15" hidden="false" customHeight="false" outlineLevel="0" collapsed="false">
      <c r="A10" s="4" t="s">
        <v>28</v>
      </c>
      <c r="B10" s="11" t="n">
        <v>52</v>
      </c>
      <c r="C10" s="6"/>
    </row>
    <row r="12" customFormat="false" ht="15" hidden="false" customHeight="false" outlineLevel="0" collapsed="false">
      <c r="A12" s="9" t="s">
        <v>13</v>
      </c>
      <c r="B12" s="10"/>
      <c r="C12" s="10"/>
    </row>
    <row r="13" customFormat="false" ht="15" hidden="false" customHeight="false" outlineLevel="0" collapsed="false">
      <c r="A13" s="13" t="s">
        <v>29</v>
      </c>
      <c r="B13" s="14" t="n">
        <f aca="false">B4*(B5-B6)*B7</f>
        <v>6300</v>
      </c>
      <c r="C13" s="6" t="s">
        <v>30</v>
      </c>
    </row>
    <row r="14" customFormat="false" ht="15" hidden="false" customHeight="false" outlineLevel="0" collapsed="false">
      <c r="A14" s="13" t="s">
        <v>31</v>
      </c>
      <c r="B14" s="14" t="n">
        <f aca="false">B13*B8</f>
        <v>31500</v>
      </c>
      <c r="C14" s="6"/>
    </row>
    <row r="15" customFormat="false" ht="15" hidden="false" customHeight="false" outlineLevel="0" collapsed="false">
      <c r="A15" s="13" t="s">
        <v>32</v>
      </c>
      <c r="B15" s="14" t="n">
        <f aca="false">B14*B9</f>
        <v>945000</v>
      </c>
      <c r="C15" s="6"/>
    </row>
    <row r="16" customFormat="false" ht="15" hidden="false" customHeight="false" outlineLevel="0" collapsed="false">
      <c r="A16" s="13" t="s">
        <v>33</v>
      </c>
      <c r="B16" s="14" t="n">
        <f aca="false">B15*B10</f>
        <v>49140000</v>
      </c>
      <c r="C16" s="6" t="s">
        <v>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8"/>
    <col collapsed="false" customWidth="true" hidden="false" outlineLevel="0" max="3" min="3" style="0" width="58"/>
  </cols>
  <sheetData>
    <row r="1" customFormat="false" ht="19.7" hidden="false" customHeight="false" outlineLevel="0" collapsed="false">
      <c r="A1" s="1" t="s">
        <v>35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9" t="s">
        <v>12</v>
      </c>
      <c r="B3" s="10"/>
      <c r="C3" s="9" t="s">
        <v>15</v>
      </c>
    </row>
    <row r="4" customFormat="false" ht="15" hidden="false" customHeight="false" outlineLevel="0" collapsed="false">
      <c r="A4" s="4" t="s">
        <v>36</v>
      </c>
      <c r="B4" s="11" t="n">
        <v>50000000</v>
      </c>
      <c r="C4" s="6" t="s">
        <v>37</v>
      </c>
    </row>
    <row r="5" customFormat="false" ht="15" hidden="false" customHeight="false" outlineLevel="0" collapsed="false">
      <c r="A5" s="4" t="s">
        <v>38</v>
      </c>
      <c r="B5" s="12" t="n">
        <v>0.03</v>
      </c>
      <c r="C5" s="6" t="s">
        <v>39</v>
      </c>
    </row>
    <row r="6" customFormat="false" ht="15" hidden="false" customHeight="false" outlineLevel="0" collapsed="false">
      <c r="A6" s="4" t="s">
        <v>40</v>
      </c>
      <c r="B6" s="12" t="n">
        <v>0.044</v>
      </c>
      <c r="C6" s="6" t="s">
        <v>41</v>
      </c>
    </row>
    <row r="9" customFormat="false" ht="15" hidden="false" customHeight="false" outlineLevel="0" collapsed="false">
      <c r="A9" s="9" t="s">
        <v>13</v>
      </c>
      <c r="B9" s="10"/>
      <c r="C9" s="10"/>
    </row>
    <row r="10" customFormat="false" ht="15" hidden="false" customHeight="false" outlineLevel="0" collapsed="false">
      <c r="A10" s="13" t="s">
        <v>42</v>
      </c>
      <c r="B10" s="14" t="n">
        <f aca="false">B4*B5</f>
        <v>1500000</v>
      </c>
      <c r="C10" s="6" t="s">
        <v>43</v>
      </c>
    </row>
    <row r="11" customFormat="false" ht="15" hidden="false" customHeight="false" outlineLevel="0" collapsed="false">
      <c r="A11" s="13" t="s">
        <v>44</v>
      </c>
      <c r="B11" s="14" t="n">
        <f aca="false">B4*0.01</f>
        <v>500000</v>
      </c>
      <c r="C11" s="6"/>
    </row>
    <row r="12" customFormat="false" ht="15" hidden="false" customHeight="false" outlineLevel="0" collapsed="false">
      <c r="A12" s="13" t="s">
        <v>45</v>
      </c>
      <c r="B12" s="14" t="n">
        <f aca="false">B10*(1+B6)</f>
        <v>1566000</v>
      </c>
      <c r="C12" s="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8"/>
    <col collapsed="false" customWidth="true" hidden="false" outlineLevel="0" max="3" min="3" style="0" width="58"/>
  </cols>
  <sheetData>
    <row r="1" customFormat="false" ht="19.7" hidden="false" customHeight="false" outlineLevel="0" collapsed="false">
      <c r="A1" s="1" t="s">
        <v>46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9" t="s">
        <v>12</v>
      </c>
      <c r="B3" s="10"/>
      <c r="C3" s="9" t="s">
        <v>15</v>
      </c>
    </row>
    <row r="4" customFormat="false" ht="15" hidden="false" customHeight="false" outlineLevel="0" collapsed="false">
      <c r="A4" s="4" t="s">
        <v>47</v>
      </c>
      <c r="B4" s="11" t="n">
        <v>4</v>
      </c>
      <c r="C4" s="6" t="s">
        <v>48</v>
      </c>
    </row>
    <row r="5" customFormat="false" ht="15" hidden="false" customHeight="false" outlineLevel="0" collapsed="false">
      <c r="A5" s="4" t="s">
        <v>49</v>
      </c>
      <c r="B5" s="11" t="n">
        <v>30000000</v>
      </c>
      <c r="C5" s="6"/>
    </row>
    <row r="6" customFormat="false" ht="15" hidden="false" customHeight="false" outlineLevel="0" collapsed="false">
      <c r="A6" s="4" t="s">
        <v>50</v>
      </c>
      <c r="B6" s="11" t="n">
        <v>3600000</v>
      </c>
      <c r="C6" s="6" t="s">
        <v>37</v>
      </c>
    </row>
    <row r="7" customFormat="false" ht="15" hidden="false" customHeight="false" outlineLevel="0" collapsed="false">
      <c r="A7" s="4" t="s">
        <v>51</v>
      </c>
      <c r="B7" s="12" t="n">
        <v>0.05</v>
      </c>
      <c r="C7" s="6" t="s">
        <v>52</v>
      </c>
    </row>
    <row r="8" customFormat="false" ht="15" hidden="false" customHeight="false" outlineLevel="0" collapsed="false">
      <c r="A8" s="4" t="s">
        <v>53</v>
      </c>
      <c r="B8" s="12" t="n">
        <v>0.45</v>
      </c>
      <c r="C8" s="6" t="s">
        <v>54</v>
      </c>
    </row>
    <row r="9" customFormat="false" ht="15" hidden="false" customHeight="false" outlineLevel="0" collapsed="false">
      <c r="A9" s="4" t="s">
        <v>55</v>
      </c>
      <c r="B9" s="12" t="n">
        <v>0.5</v>
      </c>
      <c r="C9" s="6" t="s">
        <v>56</v>
      </c>
    </row>
    <row r="10" customFormat="false" ht="15" hidden="false" customHeight="false" outlineLevel="0" collapsed="false">
      <c r="A10" s="4" t="s">
        <v>57</v>
      </c>
      <c r="B10" s="11"/>
      <c r="C10" s="6" t="s">
        <v>58</v>
      </c>
    </row>
    <row r="13" customFormat="false" ht="15" hidden="false" customHeight="false" outlineLevel="0" collapsed="false">
      <c r="A13" s="9" t="s">
        <v>13</v>
      </c>
      <c r="B13" s="10"/>
      <c r="C13" s="10"/>
    </row>
    <row r="14" customFormat="false" ht="15" hidden="false" customHeight="false" outlineLevel="0" collapsed="false">
      <c r="A14" s="13" t="s">
        <v>59</v>
      </c>
      <c r="B14" s="14" t="n">
        <f aca="false">B6*B4*(1-1/(1+B7))*B9</f>
        <v>342857.142857143</v>
      </c>
      <c r="C14" s="6" t="s">
        <v>60</v>
      </c>
    </row>
    <row r="15" customFormat="false" ht="15" hidden="false" customHeight="false" outlineLevel="0" collapsed="false">
      <c r="A15" s="13" t="s">
        <v>61</v>
      </c>
      <c r="B15" s="14" t="n">
        <f aca="false">B5*B4*B7*B8*(1-B9)</f>
        <v>1350000</v>
      </c>
      <c r="C15" s="6" t="s">
        <v>62</v>
      </c>
    </row>
    <row r="16" customFormat="false" ht="15" hidden="false" customHeight="false" outlineLevel="0" collapsed="false">
      <c r="A16" s="13" t="s">
        <v>63</v>
      </c>
      <c r="B16" s="14" t="n">
        <f aca="false">B14+B15</f>
        <v>1692857.14285714</v>
      </c>
      <c r="C16" s="6"/>
    </row>
    <row r="17" customFormat="false" ht="15" hidden="false" customHeight="false" outlineLevel="0" collapsed="false">
      <c r="A17" s="13" t="s">
        <v>64</v>
      </c>
      <c r="B17" s="15" t="str">
        <f aca="false">IF(OR(B10="",B10=0),"Fyll inn kostnad",B16/B10)</f>
        <v>Fyll inn kostnad</v>
      </c>
      <c r="C17" s="6"/>
    </row>
    <row r="18" customFormat="false" ht="15" hidden="false" customHeight="false" outlineLevel="0" collapsed="false">
      <c r="A18" s="4" t="s">
        <v>65</v>
      </c>
      <c r="B18" s="16" t="n">
        <v>30</v>
      </c>
    </row>
    <row r="19" customFormat="false" ht="15" hidden="false" customHeight="false" outlineLevel="0" collapsed="false">
      <c r="A19" s="13" t="s">
        <v>66</v>
      </c>
      <c r="B19" s="17" t="n">
        <f aca="false">IF(B4=0,0,B16/B4*B18)</f>
        <v>12696428.5714286</v>
      </c>
      <c r="C19" s="6" t="s">
        <v>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2026-10-05T08:07:08Z</dcterms:created>
  <dc:creator>openpyxl</dc:creator>
  <dc:description/>
  <dc:language>en-US</dc:language>
  <cp:lastModifiedBy/>
  <dcterms:modified xsi:type="dcterms:W3CDTF">2026-10-05T08:07:08Z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