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8ebd752d452ab286/Documents/AI/"/>
    </mc:Choice>
  </mc:AlternateContent>
  <xr:revisionPtr revIDLastSave="4" documentId="11_01273A59175198AC6CE160528A5C11F3A69098E0" xr6:coauthVersionLast="47" xr6:coauthVersionMax="47" xr10:uidLastSave="{0308915D-1593-47A6-B72D-EACB97DB0144}"/>
  <bookViews>
    <workbookView xWindow="50865" yWindow="1770" windowWidth="9600" windowHeight="6030" tabRatio="500" activeTab="2" xr2:uid="{00000000-000D-0000-FFFF-FFFF00000000}"/>
  </bookViews>
  <sheets>
    <sheet name="📋 How To Use" sheetId="1" r:id="rId1"/>
    <sheet name="🔢 Task Cost Calculator" sheetId="2" r:id="rId2"/>
    <sheet name="📊 ROI Summary" sheetId="3" r:id="rId3"/>
    <sheet name="🎯 Automation Opportunities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H23" i="4" l="1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24" i="2"/>
  <c r="G24" i="2"/>
  <c r="H23" i="2"/>
  <c r="G23" i="2"/>
  <c r="H22" i="2"/>
  <c r="G22" i="2"/>
  <c r="H21" i="2"/>
  <c r="G21" i="2"/>
  <c r="H20" i="2"/>
  <c r="G20" i="2"/>
  <c r="H19" i="2"/>
  <c r="G19" i="2"/>
  <c r="H18" i="2"/>
  <c r="G18" i="2"/>
  <c r="H17" i="2"/>
  <c r="G17" i="2"/>
  <c r="H16" i="2"/>
  <c r="G16" i="2"/>
  <c r="H15" i="2"/>
  <c r="G15" i="2"/>
  <c r="H14" i="2"/>
  <c r="G14" i="2"/>
  <c r="H13" i="2"/>
  <c r="G13" i="2"/>
  <c r="H12" i="2"/>
  <c r="G12" i="2"/>
  <c r="H11" i="2"/>
  <c r="G11" i="2"/>
  <c r="H10" i="2"/>
  <c r="G10" i="2"/>
  <c r="H9" i="2"/>
  <c r="G9" i="2"/>
  <c r="H8" i="2"/>
  <c r="G8" i="2"/>
  <c r="H7" i="2"/>
  <c r="G7" i="2"/>
  <c r="H6" i="2"/>
  <c r="G6" i="2"/>
  <c r="H5" i="2"/>
  <c r="H25" i="2" s="1"/>
  <c r="G5" i="2"/>
  <c r="G25" i="2" s="1"/>
  <c r="C11" i="3" l="1"/>
  <c r="C4" i="3"/>
  <c r="C10" i="3"/>
  <c r="C6" i="3"/>
  <c r="C5" i="3"/>
  <c r="C18" i="3" l="1"/>
  <c r="C17" i="3"/>
  <c r="C16" i="3"/>
  <c r="C12" i="3"/>
</calcChain>
</file>

<file path=xl/sharedStrings.xml><?xml version="1.0" encoding="utf-8"?>
<sst xmlns="http://schemas.openxmlformats.org/spreadsheetml/2006/main" count="110" uniqueCount="85">
  <si>
    <t>ROI Savings Calculator</t>
  </si>
  <si>
    <t>WHAT THIS CALCULATOR DOES</t>
  </si>
  <si>
    <t>This tool reveals exactly how much your manual tasks are costing you every year — in real dollars. Most business owners are shocked by the number.</t>
  </si>
  <si>
    <t>HOW TO USE IT</t>
  </si>
  <si>
    <t>Step 1</t>
  </si>
  <si>
    <t>Go to the '🔢 Task Cost Calculator' tab</t>
  </si>
  <si>
    <t>Step 2</t>
  </si>
  <si>
    <t>List every repetitive manual task your team does</t>
  </si>
  <si>
    <t>Step 3</t>
  </si>
  <si>
    <t>Fill in the yellow cells: time spent, frequency, and who does it</t>
  </si>
  <si>
    <t>Step 4</t>
  </si>
  <si>
    <t>Go to '📊 ROI Summary' to see your total annual cost of busywork</t>
  </si>
  <si>
    <t>Step 5</t>
  </si>
  <si>
    <t>Review the '🎯 Automation Opportunities' tab to see what to fix first</t>
  </si>
  <si>
    <t>COLOR KEY</t>
  </si>
  <si>
    <t>🟡 Yellow cells</t>
  </si>
  <si>
    <t>Input cells — fill these in</t>
  </si>
  <si>
    <t>⚫ Dark cells</t>
  </si>
  <si>
    <t>Calculated automatically — do not edit</t>
  </si>
  <si>
    <t>🟢 Green results</t>
  </si>
  <si>
    <t>Positive outcomes and savings</t>
  </si>
  <si>
    <t>🔴 Red results</t>
  </si>
  <si>
    <t>Costs and losses to address</t>
  </si>
  <si>
    <t>THE FORMULA WE USE</t>
  </si>
  <si>
    <t>Hours/week × Hourly Rate × 52 weeks = Annual Cost of Busywork</t>
  </si>
  <si>
    <t>QUESTIONS?</t>
  </si>
  <si>
    <t>Book a free Discovery Call:</t>
  </si>
  <si>
    <t>calendly.com/jerry-pender-humanfirstautomations/new-meeting</t>
  </si>
  <si>
    <t>Email:</t>
  </si>
  <si>
    <t>Website:</t>
  </si>
  <si>
    <t>humanfirstautomations.com</t>
  </si>
  <si>
    <t>Manual Task Cost Calculator</t>
  </si>
  <si>
    <t>List every repetitive manual task and fill in the yellow cells. Everything else calculates automatically.</t>
  </si>
  <si>
    <t>Task / Process Name</t>
  </si>
  <si>
    <t>Hours Per
Week</t>
  </si>
  <si>
    <t>Times Per
Week</t>
  </si>
  <si>
    <t>Who Does It
(Role)</t>
  </si>
  <si>
    <t>Hourly
Rate ($)</t>
  </si>
  <si>
    <t>Annual Hours
Wasted</t>
  </si>
  <si>
    <t>Annual Cost
of This Task</t>
  </si>
  <si>
    <t>Manually sending invoices &amp; follow-ups</t>
  </si>
  <si>
    <t>Weekly</t>
  </si>
  <si>
    <t>Owner</t>
  </si>
  <si>
    <t>Scheduling &amp; rescheduling appointments</t>
  </si>
  <si>
    <t>Admin</t>
  </si>
  <si>
    <t>Copy-pasting data between systems</t>
  </si>
  <si>
    <t>Staff</t>
  </si>
  <si>
    <t>Writing repetitive emails &amp; responses</t>
  </si>
  <si>
    <t>Creating &amp; formatting reports</t>
  </si>
  <si>
    <t>Manager</t>
  </si>
  <si>
    <t>Social media posting &amp; engagement</t>
  </si>
  <si>
    <t>Lead follow-up and CRM data entry</t>
  </si>
  <si>
    <t>Sales</t>
  </si>
  <si>
    <t>Onboarding new clients/customers manually</t>
  </si>
  <si>
    <t>Inventory or order status checks</t>
  </si>
  <si>
    <t>Internal status update meetings &amp; emails</t>
  </si>
  <si>
    <t>TOTAL ANNUAL COST OF BUSYWORK</t>
  </si>
  <si>
    <t>💡 Take this total to the '📊 ROI Summary' tab to see your automation ROI potential.</t>
  </si>
  <si>
    <t>Automation ROI Summary</t>
  </si>
  <si>
    <t xml:space="preserve">  YOUR CURRENT NUMBERS</t>
  </si>
  <si>
    <t>Total Annual Cost of Busywork</t>
  </si>
  <si>
    <t>Total Annual Hours Wasted</t>
  </si>
  <si>
    <t>Average Hours Wasted Per Week</t>
  </si>
  <si>
    <t xml:space="preserve">  WHAT AUTOMATION COULD RECOVER</t>
  </si>
  <si>
    <t>% of Tasks Automatable (typical: 60-80%)</t>
  </si>
  <si>
    <t>Hours Recoverable Per Year</t>
  </si>
  <si>
    <t>Money Recoverable Per Year</t>
  </si>
  <si>
    <t>Recoverable Per Month</t>
  </si>
  <si>
    <t xml:space="preserve">  ROI PROJECTION (HFA GROWTH PACKAGE)</t>
  </si>
  <si>
    <t>Automation Investment (Growth Package)</t>
  </si>
  <si>
    <t>First-Year ROI</t>
  </si>
  <si>
    <t>Payback Period</t>
  </si>
  <si>
    <t>Net Savings Year 1 (after investment)</t>
  </si>
  <si>
    <t>🎯 Ready to reclaim this time and money? Book your free Discovery Call:</t>
  </si>
  <si>
    <t>SCAN Business Value Scorecard — Prioritize What to Automate First</t>
  </si>
  <si>
    <t>Rate each task 1–10 per criterion. Higher total = automate first. Score criteria: Time Impact | Error Rate | Revenue Impact | Scalability Block | Complexity (10=easy to automate)</t>
  </si>
  <si>
    <t>Task / Process</t>
  </si>
  <si>
    <t>Time
Impact
(1-10)</t>
  </si>
  <si>
    <t>Error
Rate
(1-10)</t>
  </si>
  <si>
    <t>Revenue
Impact
(1-10)</t>
  </si>
  <si>
    <t>Scalability
Block
(1-10)</t>
  </si>
  <si>
    <t>Complexity
(1-10)</t>
  </si>
  <si>
    <t>TOTAL
SCORE</t>
  </si>
  <si>
    <t>SCORING GUIDE:   40–50 = Automate Immediately   |   25–39 = High Priority   |   10–24 = Plan for Later   |   0–9 = Low Priority</t>
  </si>
  <si>
    <t>info@humanfirstautomation.com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</si>
</sst>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"/>
    <numFmt numFmtId="165" formatCode="\$#,##0"/>
    <numFmt numFmtId="166" formatCode="_(\$* #,##0_);_(\$* \(#,##0\);_(\$* \-_);_(@_)"/>
    <numFmt numFmtId="167" formatCode="#,##0.0&quot; hours/year&quot;"/>
    <numFmt numFmtId="168" formatCode="#,##0.\1&quot; hours/week&quot;"/>
    <numFmt numFmtId="169" formatCode="#,##0.0&quot; hours&quot;"/>
    <numFmt numFmtId="170" formatCode="_(\$* #,##0_)"/>
    <numFmt numFmtId="171" formatCode="0.0&quot;x  return&quot;"/>
    <numFmt numFmtId="172" formatCode="0.0&quot; months to break even&quot;"/>
  </numFmts>
  <fonts count="23" x14ac:knownFonts="1">
    <font>
      <sz val="11"/>
      <color theme="1"/>
      <name val="Calibri"/>
      <family val="2"/>
      <charset val="1"/>
    </font>
    <font>
      <b/>
      <sz val="26"/>
      <color rgb="FFFFFFFF"/>
      <name val="Arial"/>
      <charset val="1"/>
    </font>
    <font>
      <b/>
      <sz val="11"/>
      <color rgb="FFFFFFFF"/>
      <name val="Arial"/>
      <charset val="1"/>
    </font>
    <font>
      <b/>
      <sz val="10"/>
      <color rgb="FF2C5F6F"/>
      <name val="Arial"/>
      <charset val="1"/>
    </font>
    <font>
      <sz val="10"/>
      <color rgb="FF444444"/>
      <name val="Arial"/>
      <charset val="1"/>
    </font>
    <font>
      <b/>
      <sz val="12"/>
      <color rgb="FFD97757"/>
      <name val="Arial"/>
      <charset val="1"/>
    </font>
    <font>
      <b/>
      <sz val="20"/>
      <color rgb="FFFFFFFF"/>
      <name val="Arial"/>
      <charset val="1"/>
    </font>
    <font>
      <i/>
      <sz val="10"/>
      <color rgb="FF858585"/>
      <name val="Arial"/>
      <charset val="1"/>
    </font>
    <font>
      <b/>
      <sz val="10"/>
      <color rgb="FFFFFFFF"/>
      <name val="Arial"/>
      <charset val="1"/>
    </font>
    <font>
      <sz val="10"/>
      <color rgb="FF333333"/>
      <name val="Arial"/>
      <charset val="1"/>
    </font>
    <font>
      <sz val="10"/>
      <color rgb="FF2C5F6F"/>
      <name val="Arial"/>
      <charset val="1"/>
    </font>
    <font>
      <b/>
      <sz val="10"/>
      <color rgb="FFD97757"/>
      <name val="Arial"/>
      <charset val="1"/>
    </font>
    <font>
      <b/>
      <sz val="12"/>
      <color rgb="FFFFFFFF"/>
      <name val="Arial"/>
      <charset val="1"/>
    </font>
    <font>
      <b/>
      <sz val="13"/>
      <color rgb="FFFFFFFF"/>
      <name val="Arial"/>
      <charset val="1"/>
    </font>
    <font>
      <i/>
      <sz val="9"/>
      <color rgb="FF858585"/>
      <name val="Arial"/>
      <charset val="1"/>
    </font>
    <font>
      <sz val="11"/>
      <color rgb="FF2C5F6F"/>
      <name val="Arial"/>
      <charset val="1"/>
    </font>
    <font>
      <b/>
      <sz val="11"/>
      <color rgb="FFD97757"/>
      <name val="Arial"/>
      <charset val="1"/>
    </font>
    <font>
      <b/>
      <sz val="11"/>
      <color rgb="FF2C5F6F"/>
      <name val="Arial"/>
      <charset val="1"/>
    </font>
    <font>
      <b/>
      <u/>
      <sz val="10"/>
      <color rgb="FF4A8A9A"/>
      <name val="Arial"/>
      <charset val="1"/>
    </font>
    <font>
      <b/>
      <sz val="16"/>
      <color rgb="FFFFFFFF"/>
      <name val="Arial"/>
      <charset val="1"/>
    </font>
    <font>
      <sz val="11"/>
      <color rgb="FF333333"/>
      <name val="Arial"/>
      <charset val="1"/>
    </font>
    <font>
      <b/>
      <sz val="9"/>
      <color rgb="FFFFFFFF"/>
      <name val="Arial"/>
      <charset val="1"/>
    </font>
    <font>
      <u/>
      <sz val="11"/>
      <color theme="1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2C5F6F"/>
        <bgColor rgb="FF444444"/>
      </patternFill>
    </fill>
    <fill>
      <patternFill patternType="solid">
        <fgColor rgb="FF4A8A9A"/>
        <bgColor rgb="FF858585"/>
      </patternFill>
    </fill>
    <fill>
      <patternFill patternType="solid">
        <fgColor rgb="FFF5F3EE"/>
        <bgColor rgb="FFEEEEEE"/>
      </patternFill>
    </fill>
    <fill>
      <patternFill patternType="solid">
        <fgColor rgb="FFFFF8E1"/>
        <bgColor rgb="FFF5F3EE"/>
      </patternFill>
    </fill>
    <fill>
      <patternFill patternType="solid">
        <fgColor rgb="FFD6E8ED"/>
        <bgColor rgb="FFDDDDDD"/>
      </patternFill>
    </fill>
    <fill>
      <patternFill patternType="solid">
        <fgColor rgb="FFFDE8E2"/>
        <bgColor rgb="FFEEEEEE"/>
      </patternFill>
    </fill>
    <fill>
      <patternFill patternType="solid">
        <fgColor rgb="FFD97757"/>
        <bgColor rgb="FFFF6600"/>
      </patternFill>
    </fill>
    <fill>
      <patternFill patternType="solid">
        <fgColor rgb="FF8AB661"/>
        <bgColor rgb="FF99CC00"/>
      </patternFill>
    </fill>
    <fill>
      <patternFill patternType="solid">
        <fgColor rgb="FFFFFF99"/>
        <bgColor rgb="FFFFF8E1"/>
      </patternFill>
    </fill>
    <fill>
      <patternFill patternType="solid">
        <fgColor rgb="FFE8F3DF"/>
        <bgColor rgb="FFEEEEEE"/>
      </patternFill>
    </fill>
    <fill>
      <patternFill patternType="solid">
        <fgColor rgb="FFFFFFFF"/>
        <bgColor rgb="FFFFF8E1"/>
      </patternFill>
    </fill>
  </fills>
  <borders count="5">
    <border>
      <left/>
      <right/>
      <top/>
      <bottom/>
      <diagonal/>
    </border>
    <border>
      <left/>
      <right/>
      <top/>
      <bottom style="thin">
        <color rgb="FFEEEEEE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/>
      <top style="thin">
        <color rgb="FFDDDDDD"/>
      </top>
      <bottom style="thin">
        <color rgb="FFDDDDDD"/>
      </bottom>
      <diagonal/>
    </border>
  </borders>
  <cellStyleXfs count="2">
    <xf numFmtId="0" fontId="0" fillId="0" borderId="0"/>
    <xf numFmtId="0" fontId="22" fillId="0" borderId="0" applyNumberFormat="0" applyFill="0" applyBorder="0" applyAlignment="0" applyProtection="0"/>
  </cellStyleXfs>
  <cellXfs count="45">
    <xf numFmtId="0" fontId="0" fillId="0" borderId="0" xfId="0"/>
    <xf numFmtId="169" fontId="17" fillId="11" borderId="4" xfId="0" applyNumberFormat="1" applyFont="1" applyFill="1" applyBorder="1" applyAlignment="1">
      <alignment horizontal="center" vertical="center"/>
    </xf>
    <xf numFmtId="9" fontId="15" fillId="10" borderId="4" xfId="0" applyNumberFormat="1" applyFont="1" applyFill="1" applyBorder="1" applyAlignment="1">
      <alignment horizontal="center" vertical="center"/>
    </xf>
    <xf numFmtId="0" fontId="8" fillId="9" borderId="0" xfId="0" applyFont="1" applyFill="1" applyAlignment="1">
      <alignment horizontal="left" vertical="center" indent="1"/>
    </xf>
    <xf numFmtId="168" fontId="15" fillId="6" borderId="4" xfId="0" applyNumberFormat="1" applyFont="1" applyFill="1" applyBorder="1" applyAlignment="1">
      <alignment horizontal="center" vertical="center"/>
    </xf>
    <xf numFmtId="167" fontId="16" fillId="7" borderId="4" xfId="0" applyNumberFormat="1" applyFont="1" applyFill="1" applyBorder="1" applyAlignment="1">
      <alignment horizontal="center" vertical="center"/>
    </xf>
    <xf numFmtId="166" fontId="16" fillId="7" borderId="4" xfId="0" applyNumberFormat="1" applyFont="1" applyFill="1" applyBorder="1" applyAlignment="1">
      <alignment horizontal="center" vertical="center"/>
    </xf>
    <xf numFmtId="0" fontId="8" fillId="3" borderId="0" xfId="0" applyFont="1" applyFill="1" applyAlignment="1">
      <alignment horizontal="left" vertical="center" indent="1"/>
    </xf>
    <xf numFmtId="0" fontId="14" fillId="0" borderId="0" xfId="0" applyFont="1" applyAlignment="1">
      <alignment horizontal="center" vertical="center"/>
    </xf>
    <xf numFmtId="0" fontId="12" fillId="2" borderId="0" xfId="0" applyFont="1" applyFill="1" applyAlignment="1">
      <alignment horizontal="right" vertical="center" indent="1"/>
    </xf>
    <xf numFmtId="0" fontId="7" fillId="0" borderId="0" xfId="0" applyFon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 indent="1"/>
    </xf>
    <xf numFmtId="0" fontId="1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left" vertical="center" indent="1"/>
    </xf>
    <xf numFmtId="164" fontId="9" fillId="5" borderId="3" xfId="0" applyNumberFormat="1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165" fontId="9" fillId="5" borderId="3" xfId="0" applyNumberFormat="1" applyFont="1" applyFill="1" applyBorder="1" applyAlignment="1">
      <alignment horizontal="center" vertical="center"/>
    </xf>
    <xf numFmtId="164" fontId="10" fillId="6" borderId="3" xfId="0" applyNumberFormat="1" applyFont="1" applyFill="1" applyBorder="1" applyAlignment="1">
      <alignment horizontal="center" vertical="center"/>
    </xf>
    <xf numFmtId="166" fontId="11" fillId="7" borderId="3" xfId="0" applyNumberFormat="1" applyFont="1" applyFill="1" applyBorder="1" applyAlignment="1">
      <alignment horizontal="center" vertical="center"/>
    </xf>
    <xf numFmtId="164" fontId="12" fillId="2" borderId="0" xfId="0" applyNumberFormat="1" applyFont="1" applyFill="1" applyAlignment="1">
      <alignment horizontal="center" vertical="center"/>
    </xf>
    <xf numFmtId="166" fontId="13" fillId="8" borderId="0" xfId="0" applyNumberFormat="1" applyFont="1" applyFill="1" applyAlignment="1">
      <alignment horizontal="center" vertical="center"/>
    </xf>
    <xf numFmtId="0" fontId="15" fillId="4" borderId="3" xfId="0" applyFont="1" applyFill="1" applyBorder="1" applyAlignment="1">
      <alignment horizontal="left" vertical="center" indent="2"/>
    </xf>
    <xf numFmtId="0" fontId="9" fillId="12" borderId="3" xfId="0" applyFont="1" applyFill="1" applyBorder="1" applyAlignment="1">
      <alignment horizontal="left" vertical="center" indent="1"/>
    </xf>
    <xf numFmtId="1" fontId="20" fillId="10" borderId="3" xfId="0" applyNumberFormat="1" applyFont="1" applyFill="1" applyBorder="1" applyAlignment="1">
      <alignment horizontal="center" vertical="center"/>
    </xf>
    <xf numFmtId="1" fontId="2" fillId="9" borderId="3" xfId="0" applyNumberFormat="1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left" vertical="center" indent="1"/>
    </xf>
    <xf numFmtId="166" fontId="17" fillId="11" borderId="4" xfId="0" applyNumberFormat="1" applyFont="1" applyFill="1" applyBorder="1" applyAlignment="1">
      <alignment horizontal="center" vertical="center"/>
    </xf>
    <xf numFmtId="166" fontId="15" fillId="11" borderId="4" xfId="0" applyNumberFormat="1" applyFont="1" applyFill="1" applyBorder="1" applyAlignment="1">
      <alignment horizontal="center" vertical="center"/>
    </xf>
    <xf numFmtId="0" fontId="8" fillId="2" borderId="0" xfId="0" applyFont="1" applyFill="1" applyAlignment="1">
      <alignment horizontal="left" vertical="center" indent="1"/>
    </xf>
    <xf numFmtId="170" fontId="15" fillId="10" borderId="4" xfId="0" applyNumberFormat="1" applyFont="1" applyFill="1" applyBorder="1" applyAlignment="1">
      <alignment horizontal="center" vertical="center"/>
    </xf>
    <xf numFmtId="171" fontId="17" fillId="11" borderId="4" xfId="0" applyNumberFormat="1" applyFont="1" applyFill="1" applyBorder="1" applyAlignment="1">
      <alignment horizontal="center" vertical="center"/>
    </xf>
    <xf numFmtId="172" fontId="17" fillId="11" borderId="4" xfId="0" applyNumberFormat="1" applyFont="1" applyFill="1" applyBorder="1" applyAlignment="1">
      <alignment horizontal="center" vertical="center"/>
    </xf>
    <xf numFmtId="170" fontId="17" fillId="11" borderId="4" xfId="0" applyNumberFormat="1" applyFont="1" applyFill="1" applyBorder="1" applyAlignment="1">
      <alignment horizontal="center" vertical="center"/>
    </xf>
    <xf numFmtId="0" fontId="8" fillId="8" borderId="0" xfId="0" applyFont="1" applyFill="1" applyAlignment="1">
      <alignment horizontal="center" vertical="center"/>
    </xf>
    <xf numFmtId="0" fontId="18" fillId="4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1" fillId="3" borderId="0" xfId="0" applyFont="1" applyFill="1" applyAlignment="1">
      <alignment horizontal="center" vertical="center"/>
    </xf>
    <xf numFmtId="0" fontId="22" fillId="0" borderId="1" xfId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F5F3EE"/>
      <rgbColor rgb="FF858585"/>
      <rgbColor rgb="FF9999FF"/>
      <rgbColor rgb="FF993366"/>
      <rgbColor rgb="FFFFF8E1"/>
      <rgbColor rgb="FFD6E8ED"/>
      <rgbColor rgb="FF660066"/>
      <rgbColor rgb="FFD97757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EEEEE"/>
      <rgbColor rgb="FFE8F3DF"/>
      <rgbColor rgb="FFFFFF99"/>
      <rgbColor rgb="FF99CCFF"/>
      <rgbColor rgb="FFFF99CC"/>
      <rgbColor rgb="FFCC99FF"/>
      <rgbColor rgb="FFFDE8E2"/>
      <rgbColor rgb="FF3366FF"/>
      <rgbColor rgb="FF33CCCC"/>
      <rgbColor rgb="FF99CC00"/>
      <rgbColor rgb="FFFFCC00"/>
      <rgbColor rgb="FFFF9900"/>
      <rgbColor rgb="FFFF6600"/>
      <rgbColor rgb="FF2C5F6F"/>
      <rgbColor rgb="FF8AB661"/>
      <rgbColor rgb="FF003366"/>
      <rgbColor rgb="FF4A8A9A"/>
      <rgbColor rgb="FF003300"/>
      <rgbColor rgb="FF444444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info@humanfirstautomatio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27"/>
  <sheetViews>
    <sheetView showGridLines="0" topLeftCell="A27" zoomScaleNormal="100" workbookViewId="0">
      <selection activeCell="C26" sqref="C26"/>
    </sheetView>
  </sheetViews>
  <sheetFormatPr defaultColWidth="8.6328125" defaultRowHeight="14.5" x14ac:dyDescent="0.35"/>
  <cols>
    <col min="1" max="1" width="2" customWidth="1"/>
    <col min="2" max="2" width="52" customWidth="1"/>
    <col min="3" max="3" width="35" customWidth="1"/>
  </cols>
  <sheetData>
    <row r="1" spans="2:3" ht="7.5" customHeight="1" x14ac:dyDescent="0.35"/>
    <row r="2" spans="2:3" ht="55.5" customHeight="1" x14ac:dyDescent="0.35">
      <c r="B2" s="14" t="s">
        <v>0</v>
      </c>
      <c r="C2" s="14"/>
    </row>
    <row r="3" spans="2:3" ht="7.5" customHeight="1" x14ac:dyDescent="0.35"/>
    <row r="4" spans="2:3" ht="7.5" customHeight="1" x14ac:dyDescent="0.35"/>
    <row r="5" spans="2:3" ht="19.5" customHeight="1" x14ac:dyDescent="0.35">
      <c r="B5" s="13" t="s">
        <v>1</v>
      </c>
      <c r="C5" s="13"/>
    </row>
    <row r="6" spans="2:3" ht="18" customHeight="1" x14ac:dyDescent="0.35">
      <c r="B6" s="15" t="s">
        <v>2</v>
      </c>
      <c r="C6" s="16"/>
    </row>
    <row r="7" spans="2:3" ht="7.5" customHeight="1" x14ac:dyDescent="0.35"/>
    <row r="8" spans="2:3" ht="19.5" customHeight="1" x14ac:dyDescent="0.35">
      <c r="B8" s="13" t="s">
        <v>3</v>
      </c>
      <c r="C8" s="13"/>
    </row>
    <row r="9" spans="2:3" ht="18" customHeight="1" x14ac:dyDescent="0.35">
      <c r="B9" s="15" t="s">
        <v>4</v>
      </c>
      <c r="C9" s="16" t="s">
        <v>5</v>
      </c>
    </row>
    <row r="10" spans="2:3" ht="25" x14ac:dyDescent="0.35">
      <c r="B10" s="15" t="s">
        <v>6</v>
      </c>
      <c r="C10" s="16" t="s">
        <v>7</v>
      </c>
    </row>
    <row r="11" spans="2:3" ht="25" x14ac:dyDescent="0.35">
      <c r="B11" s="15" t="s">
        <v>8</v>
      </c>
      <c r="C11" s="16" t="s">
        <v>9</v>
      </c>
    </row>
    <row r="12" spans="2:3" ht="18" customHeight="1" x14ac:dyDescent="0.35">
      <c r="B12" s="15" t="s">
        <v>10</v>
      </c>
      <c r="C12" s="16" t="s">
        <v>11</v>
      </c>
    </row>
    <row r="13" spans="2:3" ht="18" customHeight="1" x14ac:dyDescent="0.35">
      <c r="B13" s="15" t="s">
        <v>12</v>
      </c>
      <c r="C13" s="16" t="s">
        <v>13</v>
      </c>
    </row>
    <row r="14" spans="2:3" ht="7.5" customHeight="1" x14ac:dyDescent="0.35"/>
    <row r="15" spans="2:3" ht="19.5" customHeight="1" x14ac:dyDescent="0.35">
      <c r="B15" s="13" t="s">
        <v>14</v>
      </c>
      <c r="C15" s="13"/>
    </row>
    <row r="16" spans="2:3" ht="18" customHeight="1" x14ac:dyDescent="0.35">
      <c r="B16" s="15" t="s">
        <v>15</v>
      </c>
      <c r="C16" s="16" t="s">
        <v>16</v>
      </c>
    </row>
    <row r="17" spans="2:3" ht="18" customHeight="1" x14ac:dyDescent="0.35">
      <c r="B17" s="15" t="s">
        <v>17</v>
      </c>
      <c r="C17" s="16" t="s">
        <v>18</v>
      </c>
    </row>
    <row r="18" spans="2:3" ht="18" customHeight="1" x14ac:dyDescent="0.35">
      <c r="B18" s="15" t="s">
        <v>19</v>
      </c>
      <c r="C18" s="16" t="s">
        <v>20</v>
      </c>
    </row>
    <row r="19" spans="2:3" ht="18" customHeight="1" x14ac:dyDescent="0.35">
      <c r="B19" s="15" t="s">
        <v>21</v>
      </c>
      <c r="C19" s="16" t="s">
        <v>22</v>
      </c>
    </row>
    <row r="20" spans="2:3" ht="7.5" customHeight="1" x14ac:dyDescent="0.35"/>
    <row r="21" spans="2:3" ht="19.5" customHeight="1" x14ac:dyDescent="0.35">
      <c r="B21" s="13" t="s">
        <v>23</v>
      </c>
      <c r="C21" s="13"/>
    </row>
    <row r="22" spans="2:3" ht="27.75" customHeight="1" x14ac:dyDescent="0.35">
      <c r="B22" s="12" t="s">
        <v>24</v>
      </c>
      <c r="C22" s="12"/>
    </row>
    <row r="23" spans="2:3" ht="7.5" customHeight="1" x14ac:dyDescent="0.35"/>
    <row r="24" spans="2:3" ht="19.5" customHeight="1" x14ac:dyDescent="0.35">
      <c r="B24" s="13" t="s">
        <v>25</v>
      </c>
      <c r="C24" s="13"/>
    </row>
    <row r="25" spans="2:3" ht="25" x14ac:dyDescent="0.35">
      <c r="B25" s="15" t="s">
        <v>26</v>
      </c>
      <c r="C25" s="16" t="s">
        <v>27</v>
      </c>
    </row>
    <row r="26" spans="2:3" ht="18" customHeight="1" x14ac:dyDescent="0.35">
      <c r="B26" s="15" t="s">
        <v>28</v>
      </c>
      <c r="C26" s="44" t="s">
        <v>84</v>
      </c>
    </row>
    <row r="27" spans="2:3" ht="18" customHeight="1" x14ac:dyDescent="0.35">
      <c r="B27" s="15" t="s">
        <v>29</v>
      </c>
      <c r="C27" s="16" t="s">
        <v>30</v>
      </c>
    </row>
  </sheetData>
  <mergeCells count="7">
    <mergeCell ref="B22:C22"/>
    <mergeCell ref="B24:C24"/>
    <mergeCell ref="B2:C2"/>
    <mergeCell ref="B5:C5"/>
    <mergeCell ref="B8:C8"/>
    <mergeCell ref="B15:C15"/>
    <mergeCell ref="B21:C21"/>
  </mergeCells>
  <hyperlinks>
    <hyperlink ref="C26" r:id="rId1" xr:uid="{51E47D90-0E14-42CB-B304-8A62867BADBD}"/>
  </hyperlink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I26"/>
  <sheetViews>
    <sheetView showGridLines="0" zoomScaleNormal="100" workbookViewId="0"/>
  </sheetViews>
  <sheetFormatPr defaultColWidth="8.6328125" defaultRowHeight="14.5" x14ac:dyDescent="0.35"/>
  <cols>
    <col min="1" max="1" width="2" customWidth="1"/>
    <col min="2" max="2" width="28" customWidth="1"/>
    <col min="3" max="3" width="10" customWidth="1"/>
    <col min="4" max="7" width="14" customWidth="1"/>
    <col min="8" max="8" width="18" customWidth="1"/>
    <col min="9" max="9" width="5" customWidth="1"/>
  </cols>
  <sheetData>
    <row r="1" spans="2:9" ht="43.5" customHeight="1" x14ac:dyDescent="0.35">
      <c r="B1" s="11" t="s">
        <v>31</v>
      </c>
      <c r="C1" s="11"/>
      <c r="D1" s="11"/>
      <c r="E1" s="11"/>
      <c r="F1" s="11"/>
      <c r="G1" s="11"/>
      <c r="H1" s="11"/>
      <c r="I1" s="11"/>
    </row>
    <row r="2" spans="2:9" ht="19.5" customHeight="1" x14ac:dyDescent="0.35">
      <c r="B2" s="10" t="s">
        <v>32</v>
      </c>
      <c r="C2" s="10"/>
      <c r="D2" s="10"/>
      <c r="E2" s="10"/>
      <c r="F2" s="10"/>
      <c r="G2" s="10"/>
      <c r="H2" s="10"/>
      <c r="I2" s="10"/>
    </row>
    <row r="3" spans="2:9" ht="7.5" customHeight="1" x14ac:dyDescent="0.35"/>
    <row r="4" spans="2:9" ht="36" customHeight="1" x14ac:dyDescent="0.35">
      <c r="B4" s="17" t="s">
        <v>33</v>
      </c>
      <c r="C4" s="18" t="s">
        <v>34</v>
      </c>
      <c r="D4" s="18" t="s">
        <v>35</v>
      </c>
      <c r="E4" s="18" t="s">
        <v>36</v>
      </c>
      <c r="F4" s="18" t="s">
        <v>37</v>
      </c>
      <c r="G4" s="18" t="s">
        <v>38</v>
      </c>
      <c r="H4" s="18" t="s">
        <v>39</v>
      </c>
    </row>
    <row r="5" spans="2:9" ht="21.75" customHeight="1" x14ac:dyDescent="0.35">
      <c r="B5" s="19" t="s">
        <v>40</v>
      </c>
      <c r="C5" s="20">
        <v>3</v>
      </c>
      <c r="D5" s="21" t="s">
        <v>41</v>
      </c>
      <c r="E5" s="21" t="s">
        <v>42</v>
      </c>
      <c r="F5" s="22">
        <v>75</v>
      </c>
      <c r="G5" s="23">
        <f t="shared" ref="G5:G24" si="0">IF(C5="","",C5*52)</f>
        <v>156</v>
      </c>
      <c r="H5" s="24">
        <f t="shared" ref="H5:H24" si="1">IF(OR(C5="",F5=""),"",C5*F5*52)</f>
        <v>11700</v>
      </c>
    </row>
    <row r="6" spans="2:9" ht="21.75" customHeight="1" x14ac:dyDescent="0.35">
      <c r="B6" s="19" t="s">
        <v>43</v>
      </c>
      <c r="C6" s="20">
        <v>2.5</v>
      </c>
      <c r="D6" s="21" t="s">
        <v>41</v>
      </c>
      <c r="E6" s="21" t="s">
        <v>44</v>
      </c>
      <c r="F6" s="22">
        <v>25</v>
      </c>
      <c r="G6" s="23">
        <f t="shared" si="0"/>
        <v>130</v>
      </c>
      <c r="H6" s="24">
        <f t="shared" si="1"/>
        <v>3250</v>
      </c>
    </row>
    <row r="7" spans="2:9" ht="21.75" customHeight="1" x14ac:dyDescent="0.35">
      <c r="B7" s="19" t="s">
        <v>45</v>
      </c>
      <c r="C7" s="20">
        <v>4</v>
      </c>
      <c r="D7" s="21" t="s">
        <v>41</v>
      </c>
      <c r="E7" s="21" t="s">
        <v>46</v>
      </c>
      <c r="F7" s="22">
        <v>20</v>
      </c>
      <c r="G7" s="23">
        <f t="shared" si="0"/>
        <v>208</v>
      </c>
      <c r="H7" s="24">
        <f t="shared" si="1"/>
        <v>4160</v>
      </c>
    </row>
    <row r="8" spans="2:9" ht="21.75" customHeight="1" x14ac:dyDescent="0.35">
      <c r="B8" s="19" t="s">
        <v>47</v>
      </c>
      <c r="C8" s="20">
        <v>5</v>
      </c>
      <c r="D8" s="21" t="s">
        <v>41</v>
      </c>
      <c r="E8" s="21" t="s">
        <v>42</v>
      </c>
      <c r="F8" s="22">
        <v>75</v>
      </c>
      <c r="G8" s="23">
        <f t="shared" si="0"/>
        <v>260</v>
      </c>
      <c r="H8" s="24">
        <f t="shared" si="1"/>
        <v>19500</v>
      </c>
    </row>
    <row r="9" spans="2:9" ht="21.75" customHeight="1" x14ac:dyDescent="0.35">
      <c r="B9" s="19" t="s">
        <v>48</v>
      </c>
      <c r="C9" s="20">
        <v>2</v>
      </c>
      <c r="D9" s="21" t="s">
        <v>41</v>
      </c>
      <c r="E9" s="21" t="s">
        <v>49</v>
      </c>
      <c r="F9" s="22">
        <v>40</v>
      </c>
      <c r="G9" s="23">
        <f t="shared" si="0"/>
        <v>104</v>
      </c>
      <c r="H9" s="24">
        <f t="shared" si="1"/>
        <v>4160</v>
      </c>
    </row>
    <row r="10" spans="2:9" ht="21.75" customHeight="1" x14ac:dyDescent="0.35">
      <c r="B10" s="19" t="s">
        <v>50</v>
      </c>
      <c r="C10" s="20">
        <v>3</v>
      </c>
      <c r="D10" s="21" t="s">
        <v>41</v>
      </c>
      <c r="E10" s="21" t="s">
        <v>42</v>
      </c>
      <c r="F10" s="22">
        <v>75</v>
      </c>
      <c r="G10" s="23">
        <f t="shared" si="0"/>
        <v>156</v>
      </c>
      <c r="H10" s="24">
        <f t="shared" si="1"/>
        <v>11700</v>
      </c>
    </row>
    <row r="11" spans="2:9" ht="21.75" customHeight="1" x14ac:dyDescent="0.35">
      <c r="B11" s="19" t="s">
        <v>51</v>
      </c>
      <c r="C11" s="20">
        <v>4</v>
      </c>
      <c r="D11" s="21" t="s">
        <v>41</v>
      </c>
      <c r="E11" s="21" t="s">
        <v>52</v>
      </c>
      <c r="F11" s="22">
        <v>35</v>
      </c>
      <c r="G11" s="23">
        <f t="shared" si="0"/>
        <v>208</v>
      </c>
      <c r="H11" s="24">
        <f t="shared" si="1"/>
        <v>7280</v>
      </c>
    </row>
    <row r="12" spans="2:9" ht="21.75" customHeight="1" x14ac:dyDescent="0.35">
      <c r="B12" s="19" t="s">
        <v>53</v>
      </c>
      <c r="C12" s="20">
        <v>2.5</v>
      </c>
      <c r="D12" s="21" t="s">
        <v>41</v>
      </c>
      <c r="E12" s="21" t="s">
        <v>42</v>
      </c>
      <c r="F12" s="22">
        <v>75</v>
      </c>
      <c r="G12" s="23">
        <f t="shared" si="0"/>
        <v>130</v>
      </c>
      <c r="H12" s="24">
        <f t="shared" si="1"/>
        <v>9750</v>
      </c>
    </row>
    <row r="13" spans="2:9" ht="21.75" customHeight="1" x14ac:dyDescent="0.35">
      <c r="B13" s="19" t="s">
        <v>54</v>
      </c>
      <c r="C13" s="20">
        <v>1.5</v>
      </c>
      <c r="D13" s="21" t="s">
        <v>41</v>
      </c>
      <c r="E13" s="21" t="s">
        <v>46</v>
      </c>
      <c r="F13" s="22">
        <v>22</v>
      </c>
      <c r="G13" s="23">
        <f t="shared" si="0"/>
        <v>78</v>
      </c>
      <c r="H13" s="24">
        <f t="shared" si="1"/>
        <v>1716</v>
      </c>
    </row>
    <row r="14" spans="2:9" ht="21.75" customHeight="1" x14ac:dyDescent="0.35">
      <c r="B14" s="19" t="s">
        <v>55</v>
      </c>
      <c r="C14" s="20">
        <v>3</v>
      </c>
      <c r="D14" s="21" t="s">
        <v>41</v>
      </c>
      <c r="E14" s="21" t="s">
        <v>49</v>
      </c>
      <c r="F14" s="22">
        <v>40</v>
      </c>
      <c r="G14" s="23">
        <f t="shared" si="0"/>
        <v>156</v>
      </c>
      <c r="H14" s="24">
        <f t="shared" si="1"/>
        <v>6240</v>
      </c>
    </row>
    <row r="15" spans="2:9" ht="21.75" customHeight="1" x14ac:dyDescent="0.35">
      <c r="B15" s="19"/>
      <c r="C15" s="20"/>
      <c r="D15" s="21"/>
      <c r="E15" s="21"/>
      <c r="F15" s="22"/>
      <c r="G15" s="23" t="str">
        <f t="shared" si="0"/>
        <v/>
      </c>
      <c r="H15" s="24" t="str">
        <f t="shared" si="1"/>
        <v/>
      </c>
    </row>
    <row r="16" spans="2:9" ht="21.75" customHeight="1" x14ac:dyDescent="0.35">
      <c r="B16" s="19"/>
      <c r="C16" s="20"/>
      <c r="D16" s="21"/>
      <c r="E16" s="21"/>
      <c r="F16" s="22"/>
      <c r="G16" s="23" t="str">
        <f t="shared" si="0"/>
        <v/>
      </c>
      <c r="H16" s="24" t="str">
        <f t="shared" si="1"/>
        <v/>
      </c>
    </row>
    <row r="17" spans="2:8" ht="21.75" customHeight="1" x14ac:dyDescent="0.35">
      <c r="B17" s="19"/>
      <c r="C17" s="20"/>
      <c r="D17" s="21"/>
      <c r="E17" s="21"/>
      <c r="F17" s="22"/>
      <c r="G17" s="23" t="str">
        <f t="shared" si="0"/>
        <v/>
      </c>
      <c r="H17" s="24" t="str">
        <f t="shared" si="1"/>
        <v/>
      </c>
    </row>
    <row r="18" spans="2:8" ht="21.75" customHeight="1" x14ac:dyDescent="0.35">
      <c r="B18" s="19"/>
      <c r="C18" s="20"/>
      <c r="D18" s="21"/>
      <c r="E18" s="21"/>
      <c r="F18" s="22"/>
      <c r="G18" s="23" t="str">
        <f t="shared" si="0"/>
        <v/>
      </c>
      <c r="H18" s="24" t="str">
        <f t="shared" si="1"/>
        <v/>
      </c>
    </row>
    <row r="19" spans="2:8" ht="21.75" customHeight="1" x14ac:dyDescent="0.35">
      <c r="B19" s="19"/>
      <c r="C19" s="20"/>
      <c r="D19" s="21"/>
      <c r="E19" s="21"/>
      <c r="F19" s="22"/>
      <c r="G19" s="23" t="str">
        <f t="shared" si="0"/>
        <v/>
      </c>
      <c r="H19" s="24" t="str">
        <f t="shared" si="1"/>
        <v/>
      </c>
    </row>
    <row r="20" spans="2:8" ht="21.75" customHeight="1" x14ac:dyDescent="0.35">
      <c r="B20" s="19"/>
      <c r="C20" s="20"/>
      <c r="D20" s="21"/>
      <c r="E20" s="21"/>
      <c r="F20" s="22"/>
      <c r="G20" s="23" t="str">
        <f t="shared" si="0"/>
        <v/>
      </c>
      <c r="H20" s="24" t="str">
        <f t="shared" si="1"/>
        <v/>
      </c>
    </row>
    <row r="21" spans="2:8" ht="21.75" customHeight="1" x14ac:dyDescent="0.35">
      <c r="B21" s="19"/>
      <c r="C21" s="20"/>
      <c r="D21" s="21"/>
      <c r="E21" s="21"/>
      <c r="F21" s="22"/>
      <c r="G21" s="23" t="str">
        <f t="shared" si="0"/>
        <v/>
      </c>
      <c r="H21" s="24" t="str">
        <f t="shared" si="1"/>
        <v/>
      </c>
    </row>
    <row r="22" spans="2:8" ht="21.75" customHeight="1" x14ac:dyDescent="0.35">
      <c r="B22" s="19"/>
      <c r="C22" s="20"/>
      <c r="D22" s="21"/>
      <c r="E22" s="21"/>
      <c r="F22" s="22"/>
      <c r="G22" s="23" t="str">
        <f t="shared" si="0"/>
        <v/>
      </c>
      <c r="H22" s="24" t="str">
        <f t="shared" si="1"/>
        <v/>
      </c>
    </row>
    <row r="23" spans="2:8" ht="21.75" customHeight="1" x14ac:dyDescent="0.35">
      <c r="B23" s="19"/>
      <c r="C23" s="20"/>
      <c r="D23" s="21"/>
      <c r="E23" s="21"/>
      <c r="F23" s="22"/>
      <c r="G23" s="23" t="str">
        <f t="shared" si="0"/>
        <v/>
      </c>
      <c r="H23" s="24" t="str">
        <f t="shared" si="1"/>
        <v/>
      </c>
    </row>
    <row r="24" spans="2:8" ht="21.75" customHeight="1" x14ac:dyDescent="0.35">
      <c r="B24" s="19"/>
      <c r="C24" s="20"/>
      <c r="D24" s="21"/>
      <c r="E24" s="21"/>
      <c r="F24" s="22"/>
      <c r="G24" s="23" t="str">
        <f t="shared" si="0"/>
        <v/>
      </c>
      <c r="H24" s="24" t="str">
        <f t="shared" si="1"/>
        <v/>
      </c>
    </row>
    <row r="25" spans="2:8" ht="27.75" customHeight="1" x14ac:dyDescent="0.35">
      <c r="B25" s="9" t="s">
        <v>56</v>
      </c>
      <c r="C25" s="9"/>
      <c r="D25" s="9"/>
      <c r="E25" s="9"/>
      <c r="F25" s="9"/>
      <c r="G25" s="25">
        <f>SUM(G5:G24)</f>
        <v>1586</v>
      </c>
      <c r="H25" s="26">
        <f>SUM(H5:H24)</f>
        <v>79456</v>
      </c>
    </row>
    <row r="26" spans="2:8" ht="18" customHeight="1" x14ac:dyDescent="0.35">
      <c r="B26" s="8" t="s">
        <v>57</v>
      </c>
      <c r="C26" s="8"/>
      <c r="D26" s="8"/>
      <c r="E26" s="8"/>
      <c r="F26" s="8"/>
      <c r="G26" s="8"/>
      <c r="H26" s="8"/>
    </row>
  </sheetData>
  <mergeCells count="4">
    <mergeCell ref="B1:I1"/>
    <mergeCell ref="B2:I2"/>
    <mergeCell ref="B25:F25"/>
    <mergeCell ref="B26:H26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D21"/>
  <sheetViews>
    <sheetView showGridLines="0" tabSelected="1" zoomScaleNormal="100" workbookViewId="0"/>
  </sheetViews>
  <sheetFormatPr defaultColWidth="8.6328125" defaultRowHeight="14.5" x14ac:dyDescent="0.35"/>
  <cols>
    <col min="1" max="1" width="2" customWidth="1"/>
    <col min="2" max="2" width="30" customWidth="1"/>
    <col min="3" max="4" width="18" customWidth="1"/>
    <col min="5" max="5" width="5" customWidth="1"/>
  </cols>
  <sheetData>
    <row r="1" spans="2:4" ht="43.5" customHeight="1" x14ac:dyDescent="0.35">
      <c r="B1" s="11" t="s">
        <v>58</v>
      </c>
      <c r="C1" s="11"/>
      <c r="D1" s="11"/>
    </row>
    <row r="2" spans="2:4" ht="7.5" customHeight="1" x14ac:dyDescent="0.35"/>
    <row r="3" spans="2:4" ht="19.5" customHeight="1" x14ac:dyDescent="0.35">
      <c r="B3" s="7" t="s">
        <v>59</v>
      </c>
      <c r="C3" s="7"/>
      <c r="D3" s="7"/>
    </row>
    <row r="4" spans="2:4" ht="27.75" customHeight="1" x14ac:dyDescent="0.35">
      <c r="B4" s="27" t="s">
        <v>60</v>
      </c>
      <c r="C4" s="6">
        <f>'🔢 Task Cost Calculator'!H25</f>
        <v>79456</v>
      </c>
      <c r="D4" s="6"/>
    </row>
    <row r="5" spans="2:4" ht="24" customHeight="1" x14ac:dyDescent="0.35">
      <c r="B5" s="27" t="s">
        <v>61</v>
      </c>
      <c r="C5" s="5">
        <f>'🔢 Task Cost Calculator'!G25</f>
        <v>1586</v>
      </c>
      <c r="D5" s="5"/>
    </row>
    <row r="6" spans="2:4" ht="24" customHeight="1" x14ac:dyDescent="0.35">
      <c r="B6" s="27" t="s">
        <v>62</v>
      </c>
      <c r="C6" s="4">
        <f>IF('🔢 Task Cost Calculator'!G25=0,"", '🔢 Task Cost Calculator'!G25/52)</f>
        <v>30.5</v>
      </c>
      <c r="D6" s="4"/>
    </row>
    <row r="7" spans="2:4" ht="7.5" customHeight="1" x14ac:dyDescent="0.35"/>
    <row r="8" spans="2:4" ht="19.5" customHeight="1" x14ac:dyDescent="0.35">
      <c r="B8" s="3" t="s">
        <v>63</v>
      </c>
      <c r="C8" s="3"/>
      <c r="D8" s="3"/>
    </row>
    <row r="9" spans="2:4" ht="24" customHeight="1" x14ac:dyDescent="0.35">
      <c r="B9" s="27" t="s">
        <v>64</v>
      </c>
      <c r="C9" s="2">
        <v>0.7</v>
      </c>
      <c r="D9" s="2"/>
    </row>
    <row r="10" spans="2:4" ht="24" customHeight="1" x14ac:dyDescent="0.35">
      <c r="B10" s="27" t="s">
        <v>65</v>
      </c>
      <c r="C10" s="1">
        <f>'🔢 Task Cost Calculator'!G25*C9</f>
        <v>1110.1999999999998</v>
      </c>
      <c r="D10" s="1"/>
    </row>
    <row r="11" spans="2:4" ht="24" customHeight="1" x14ac:dyDescent="0.35">
      <c r="B11" s="27" t="s">
        <v>66</v>
      </c>
      <c r="C11" s="32">
        <f>'🔢 Task Cost Calculator'!H25*C9</f>
        <v>55619.199999999997</v>
      </c>
      <c r="D11" s="32"/>
    </row>
    <row r="12" spans="2:4" ht="24" customHeight="1" x14ac:dyDescent="0.35">
      <c r="B12" s="27" t="s">
        <v>67</v>
      </c>
      <c r="C12" s="33">
        <f>IF(C11="","",C11/12)</f>
        <v>4634.9333333333334</v>
      </c>
      <c r="D12" s="33"/>
    </row>
    <row r="13" spans="2:4" ht="7.5" customHeight="1" x14ac:dyDescent="0.35"/>
    <row r="14" spans="2:4" ht="19.5" customHeight="1" x14ac:dyDescent="0.35">
      <c r="B14" s="34" t="s">
        <v>68</v>
      </c>
      <c r="C14" s="34"/>
      <c r="D14" s="34"/>
    </row>
    <row r="15" spans="2:4" ht="24" customHeight="1" x14ac:dyDescent="0.35">
      <c r="B15" s="27" t="s">
        <v>69</v>
      </c>
      <c r="C15" s="35">
        <v>3500</v>
      </c>
      <c r="D15" s="35"/>
    </row>
    <row r="16" spans="2:4" ht="27.75" customHeight="1" x14ac:dyDescent="0.35">
      <c r="B16" s="27" t="s">
        <v>70</v>
      </c>
      <c r="C16" s="36">
        <f>IF(OR(C11="",C11=0),"", (C11-C15)/C15)</f>
        <v>14.8912</v>
      </c>
      <c r="D16" s="36"/>
    </row>
    <row r="17" spans="2:4" ht="24" customHeight="1" x14ac:dyDescent="0.35">
      <c r="B17" s="27" t="s">
        <v>71</v>
      </c>
      <c r="C17" s="37">
        <f>IF(OR(C11="",C11=0),"", C15/(C11/12))</f>
        <v>0.7551349174385823</v>
      </c>
      <c r="D17" s="37"/>
    </row>
    <row r="18" spans="2:4" ht="24" customHeight="1" x14ac:dyDescent="0.35">
      <c r="B18" s="27" t="s">
        <v>72</v>
      </c>
      <c r="C18" s="38">
        <f>IF(C11="","",C11-C15)</f>
        <v>52119.199999999997</v>
      </c>
      <c r="D18" s="38"/>
    </row>
    <row r="19" spans="2:4" ht="7.5" customHeight="1" x14ac:dyDescent="0.35"/>
    <row r="20" spans="2:4" ht="21.75" customHeight="1" x14ac:dyDescent="0.35">
      <c r="B20" s="39" t="s">
        <v>73</v>
      </c>
      <c r="C20" s="39"/>
      <c r="D20" s="39"/>
    </row>
    <row r="21" spans="2:4" ht="21.75" customHeight="1" x14ac:dyDescent="0.35">
      <c r="B21" s="40" t="s">
        <v>27</v>
      </c>
      <c r="C21" s="40"/>
      <c r="D21" s="40"/>
    </row>
  </sheetData>
  <mergeCells count="17">
    <mergeCell ref="B20:D20"/>
    <mergeCell ref="B21:D21"/>
    <mergeCell ref="B14:D14"/>
    <mergeCell ref="C15:D15"/>
    <mergeCell ref="C16:D16"/>
    <mergeCell ref="C17:D17"/>
    <mergeCell ref="C18:D18"/>
    <mergeCell ref="B8:D8"/>
    <mergeCell ref="C9:D9"/>
    <mergeCell ref="C10:D10"/>
    <mergeCell ref="C11:D11"/>
    <mergeCell ref="C12:D12"/>
    <mergeCell ref="B1:D1"/>
    <mergeCell ref="B3:D3"/>
    <mergeCell ref="C4:D4"/>
    <mergeCell ref="C5:D5"/>
    <mergeCell ref="C6:D6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26"/>
  <sheetViews>
    <sheetView showGridLines="0" zoomScaleNormal="100" workbookViewId="0"/>
  </sheetViews>
  <sheetFormatPr defaultColWidth="8.6328125" defaultRowHeight="14.5" x14ac:dyDescent="0.35"/>
  <cols>
    <col min="1" max="1" width="2" customWidth="1"/>
    <col min="2" max="2" width="26" customWidth="1"/>
    <col min="3" max="7" width="12" customWidth="1"/>
    <col min="8" max="8" width="14" customWidth="1"/>
    <col min="9" max="9" width="5" customWidth="1"/>
  </cols>
  <sheetData>
    <row r="1" spans="2:8" ht="39.75" customHeight="1" x14ac:dyDescent="0.35">
      <c r="B1" s="41" t="s">
        <v>74</v>
      </c>
      <c r="C1" s="41"/>
      <c r="D1" s="41"/>
      <c r="E1" s="41"/>
      <c r="F1" s="41"/>
      <c r="G1" s="41"/>
      <c r="H1" s="41"/>
    </row>
    <row r="2" spans="2:8" ht="27.75" customHeight="1" x14ac:dyDescent="0.35">
      <c r="B2" s="42" t="s">
        <v>75</v>
      </c>
      <c r="C2" s="42"/>
      <c r="D2" s="42"/>
      <c r="E2" s="42"/>
      <c r="F2" s="42"/>
      <c r="G2" s="42"/>
      <c r="H2" s="42"/>
    </row>
    <row r="3" spans="2:8" ht="45.75" customHeight="1" x14ac:dyDescent="0.35">
      <c r="B3" s="17" t="s">
        <v>76</v>
      </c>
      <c r="C3" s="18" t="s">
        <v>77</v>
      </c>
      <c r="D3" s="18" t="s">
        <v>78</v>
      </c>
      <c r="E3" s="18" t="s">
        <v>79</v>
      </c>
      <c r="F3" s="18" t="s">
        <v>80</v>
      </c>
      <c r="G3" s="18" t="s">
        <v>81</v>
      </c>
      <c r="H3" s="18" t="s">
        <v>82</v>
      </c>
    </row>
    <row r="4" spans="2:8" ht="19.5" customHeight="1" x14ac:dyDescent="0.35">
      <c r="B4" s="28" t="s">
        <v>40</v>
      </c>
      <c r="C4" s="29"/>
      <c r="D4" s="29"/>
      <c r="E4" s="29"/>
      <c r="F4" s="29"/>
      <c r="G4" s="29"/>
      <c r="H4" s="30" t="str">
        <f t="shared" ref="H4:H23" si="0">IF(C4="","",SUM(C4:G4))</f>
        <v/>
      </c>
    </row>
    <row r="5" spans="2:8" ht="19.5" customHeight="1" x14ac:dyDescent="0.35">
      <c r="B5" s="31" t="s">
        <v>43</v>
      </c>
      <c r="C5" s="29"/>
      <c r="D5" s="29"/>
      <c r="E5" s="29"/>
      <c r="F5" s="29"/>
      <c r="G5" s="29"/>
      <c r="H5" s="30" t="str">
        <f t="shared" si="0"/>
        <v/>
      </c>
    </row>
    <row r="6" spans="2:8" ht="19.5" customHeight="1" x14ac:dyDescent="0.35">
      <c r="B6" s="28" t="s">
        <v>45</v>
      </c>
      <c r="C6" s="29"/>
      <c r="D6" s="29"/>
      <c r="E6" s="29"/>
      <c r="F6" s="29"/>
      <c r="G6" s="29"/>
      <c r="H6" s="30" t="str">
        <f t="shared" si="0"/>
        <v/>
      </c>
    </row>
    <row r="7" spans="2:8" ht="19.5" customHeight="1" x14ac:dyDescent="0.35">
      <c r="B7" s="31" t="s">
        <v>47</v>
      </c>
      <c r="C7" s="29"/>
      <c r="D7" s="29"/>
      <c r="E7" s="29"/>
      <c r="F7" s="29"/>
      <c r="G7" s="29"/>
      <c r="H7" s="30" t="str">
        <f t="shared" si="0"/>
        <v/>
      </c>
    </row>
    <row r="8" spans="2:8" ht="19.5" customHeight="1" x14ac:dyDescent="0.35">
      <c r="B8" s="28" t="s">
        <v>48</v>
      </c>
      <c r="C8" s="29"/>
      <c r="D8" s="29"/>
      <c r="E8" s="29"/>
      <c r="F8" s="29"/>
      <c r="G8" s="29"/>
      <c r="H8" s="30" t="str">
        <f t="shared" si="0"/>
        <v/>
      </c>
    </row>
    <row r="9" spans="2:8" ht="19.5" customHeight="1" x14ac:dyDescent="0.35">
      <c r="B9" s="31" t="s">
        <v>50</v>
      </c>
      <c r="C9" s="29"/>
      <c r="D9" s="29"/>
      <c r="E9" s="29"/>
      <c r="F9" s="29"/>
      <c r="G9" s="29"/>
      <c r="H9" s="30" t="str">
        <f t="shared" si="0"/>
        <v/>
      </c>
    </row>
    <row r="10" spans="2:8" ht="19.5" customHeight="1" x14ac:dyDescent="0.35">
      <c r="B10" s="28" t="s">
        <v>51</v>
      </c>
      <c r="C10" s="29"/>
      <c r="D10" s="29"/>
      <c r="E10" s="29"/>
      <c r="F10" s="29"/>
      <c r="G10" s="29"/>
      <c r="H10" s="30" t="str">
        <f t="shared" si="0"/>
        <v/>
      </c>
    </row>
    <row r="11" spans="2:8" ht="19.5" customHeight="1" x14ac:dyDescent="0.35">
      <c r="B11" s="31" t="s">
        <v>53</v>
      </c>
      <c r="C11" s="29"/>
      <c r="D11" s="29"/>
      <c r="E11" s="29"/>
      <c r="F11" s="29"/>
      <c r="G11" s="29"/>
      <c r="H11" s="30" t="str">
        <f t="shared" si="0"/>
        <v/>
      </c>
    </row>
    <row r="12" spans="2:8" ht="19.5" customHeight="1" x14ac:dyDescent="0.35">
      <c r="B12" s="28" t="s">
        <v>54</v>
      </c>
      <c r="C12" s="29"/>
      <c r="D12" s="29"/>
      <c r="E12" s="29"/>
      <c r="F12" s="29"/>
      <c r="G12" s="29"/>
      <c r="H12" s="30" t="str">
        <f t="shared" si="0"/>
        <v/>
      </c>
    </row>
    <row r="13" spans="2:8" ht="19.5" customHeight="1" x14ac:dyDescent="0.35">
      <c r="B13" s="31" t="s">
        <v>55</v>
      </c>
      <c r="C13" s="29"/>
      <c r="D13" s="29"/>
      <c r="E13" s="29"/>
      <c r="F13" s="29"/>
      <c r="G13" s="29"/>
      <c r="H13" s="30" t="str">
        <f t="shared" si="0"/>
        <v/>
      </c>
    </row>
    <row r="14" spans="2:8" ht="19.5" customHeight="1" x14ac:dyDescent="0.35">
      <c r="B14" s="28"/>
      <c r="C14" s="29"/>
      <c r="D14" s="29"/>
      <c r="E14" s="29"/>
      <c r="F14" s="29"/>
      <c r="G14" s="29"/>
      <c r="H14" s="30" t="str">
        <f t="shared" si="0"/>
        <v/>
      </c>
    </row>
    <row r="15" spans="2:8" ht="19.5" customHeight="1" x14ac:dyDescent="0.35">
      <c r="B15" s="31"/>
      <c r="C15" s="29"/>
      <c r="D15" s="29"/>
      <c r="E15" s="29"/>
      <c r="F15" s="29"/>
      <c r="G15" s="29"/>
      <c r="H15" s="30" t="str">
        <f t="shared" si="0"/>
        <v/>
      </c>
    </row>
    <row r="16" spans="2:8" ht="19.5" customHeight="1" x14ac:dyDescent="0.35">
      <c r="B16" s="28"/>
      <c r="C16" s="29"/>
      <c r="D16" s="29"/>
      <c r="E16" s="29"/>
      <c r="F16" s="29"/>
      <c r="G16" s="29"/>
      <c r="H16" s="30" t="str">
        <f t="shared" si="0"/>
        <v/>
      </c>
    </row>
    <row r="17" spans="2:8" ht="19.5" customHeight="1" x14ac:dyDescent="0.35">
      <c r="B17" s="31"/>
      <c r="C17" s="29"/>
      <c r="D17" s="29"/>
      <c r="E17" s="29"/>
      <c r="F17" s="29"/>
      <c r="G17" s="29"/>
      <c r="H17" s="30" t="str">
        <f t="shared" si="0"/>
        <v/>
      </c>
    </row>
    <row r="18" spans="2:8" ht="19.5" customHeight="1" x14ac:dyDescent="0.35">
      <c r="B18" s="28"/>
      <c r="C18" s="29"/>
      <c r="D18" s="29"/>
      <c r="E18" s="29"/>
      <c r="F18" s="29"/>
      <c r="G18" s="29"/>
      <c r="H18" s="30" t="str">
        <f t="shared" si="0"/>
        <v/>
      </c>
    </row>
    <row r="19" spans="2:8" ht="19.5" customHeight="1" x14ac:dyDescent="0.35">
      <c r="B19" s="31"/>
      <c r="C19" s="29"/>
      <c r="D19" s="29"/>
      <c r="E19" s="29"/>
      <c r="F19" s="29"/>
      <c r="G19" s="29"/>
      <c r="H19" s="30" t="str">
        <f t="shared" si="0"/>
        <v/>
      </c>
    </row>
    <row r="20" spans="2:8" ht="19.5" customHeight="1" x14ac:dyDescent="0.35">
      <c r="B20" s="28"/>
      <c r="C20" s="29"/>
      <c r="D20" s="29"/>
      <c r="E20" s="29"/>
      <c r="F20" s="29"/>
      <c r="G20" s="29"/>
      <c r="H20" s="30" t="str">
        <f t="shared" si="0"/>
        <v/>
      </c>
    </row>
    <row r="21" spans="2:8" ht="19.5" customHeight="1" x14ac:dyDescent="0.35">
      <c r="B21" s="31"/>
      <c r="C21" s="29"/>
      <c r="D21" s="29"/>
      <c r="E21" s="29"/>
      <c r="F21" s="29"/>
      <c r="G21" s="29"/>
      <c r="H21" s="30" t="str">
        <f t="shared" si="0"/>
        <v/>
      </c>
    </row>
    <row r="22" spans="2:8" ht="19.5" customHeight="1" x14ac:dyDescent="0.35">
      <c r="B22" s="28"/>
      <c r="C22" s="29"/>
      <c r="D22" s="29"/>
      <c r="E22" s="29"/>
      <c r="F22" s="29"/>
      <c r="G22" s="29"/>
      <c r="H22" s="30" t="str">
        <f t="shared" si="0"/>
        <v/>
      </c>
    </row>
    <row r="23" spans="2:8" ht="19.5" customHeight="1" x14ac:dyDescent="0.35">
      <c r="B23" s="31"/>
      <c r="C23" s="29"/>
      <c r="D23" s="29"/>
      <c r="E23" s="29"/>
      <c r="F23" s="29"/>
      <c r="G23" s="29"/>
      <c r="H23" s="30" t="str">
        <f t="shared" si="0"/>
        <v/>
      </c>
    </row>
    <row r="25" spans="2:8" ht="12" customHeight="1" x14ac:dyDescent="0.35"/>
    <row r="26" spans="2:8" ht="19.5" customHeight="1" x14ac:dyDescent="0.35">
      <c r="B26" s="43" t="s">
        <v>83</v>
      </c>
      <c r="C26" s="43"/>
      <c r="D26" s="43"/>
      <c r="E26" s="43"/>
      <c r="F26" s="43"/>
      <c r="G26" s="43"/>
      <c r="H26" s="43"/>
    </row>
  </sheetData>
  <mergeCells count="3">
    <mergeCell ref="B1:H1"/>
    <mergeCell ref="B2:H2"/>
    <mergeCell ref="B26:H2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📋 How To Use</vt:lpstr>
      <vt:lpstr>🔢 Task Cost Calculator</vt:lpstr>
      <vt:lpstr>📊 ROI Summary</vt:lpstr>
      <vt:lpstr>🎯 Automation Opportunities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jpen Pender</cp:lastModifiedBy>
  <cp:revision>0</cp:revision>
  <dcterms:created xsi:type="dcterms:W3CDTF">2026-03-05T13:27:02Z</dcterms:created>
  <dcterms:modified xsi:type="dcterms:W3CDTF">2026-03-05T16:12:21Z</dcterms:modified>
  <dc:language>en-US</dc:language>
</cp:coreProperties>
</file>