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oring" sheetId="1" state="visible" r:id="rId3"/>
    <sheet name="Scenarios" sheetId="2" state="visible" r:id="rId4"/>
    <sheet name="Sourc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5" authorId="0">
      <text>
        <r>
          <rPr>
            <sz val="10"/>
            <rFont val="Arial"/>
            <family val="2"/>
          </rPr>
          <t xml:space="preserve">Input: weight per criterion. Default 1 for every row (equal weights). Change freely.</t>
        </r>
      </text>
    </comment>
  </commentList>
</comments>
</file>

<file path=xl/sharedStrings.xml><?xml version="1.0" encoding="utf-8"?>
<sst xmlns="http://schemas.openxmlformats.org/spreadsheetml/2006/main" count="105" uniqueCount="104">
  <si>
    <t xml:space="preserve">Surveys vs conversations vs public feedback: scoring workbook</t>
  </si>
  <si>
    <t xml:space="preserve">OnClarity Insights. Scores 1 to 5, higher is better for you in every row (5 for bias = least skewed; 5 for cost = cheapest; 5 for privacy = cleanest consent).</t>
  </si>
  <si>
    <t xml:space="preserve">How to use: change the yellow Weight cells in column C (0 drops a criterion; 2 doubles it). If you disagree with a score, change the blue score cells. Every total below recalculates.</t>
  </si>
  <si>
    <t xml:space="preserve">Criterion</t>
  </si>
  <si>
    <t xml:space="preserve">Definition</t>
  </si>
  <si>
    <t xml:space="preserve">Weight</t>
  </si>
  <si>
    <t xml:space="preserve">Surveys score</t>
  </si>
  <si>
    <t xml:space="preserve">Surveys: reason</t>
  </si>
  <si>
    <t xml:space="preserve">Conversations score</t>
  </si>
  <si>
    <t xml:space="preserve">Conversations: reason</t>
  </si>
  <si>
    <t xml:space="preserve">Public feedback score</t>
  </si>
  <si>
    <t xml:space="preserve">Public feedback: reason</t>
  </si>
  <si>
    <t xml:space="preserve">Speed to first signal</t>
  </si>
  <si>
    <t xml:space="preserve">How soon after a problem starts the source carries it (signal clock) and how soon the pattern can be seen in it (detected clock): clocks 1 and 2 of time to know.</t>
  </si>
  <si>
    <t xml:space="preserve">Arrive after the contact, or monthly; a new issue shows only if a question catches it.</t>
  </si>
  <si>
    <t xml:space="preserve">Customers with a problem often get in touch the same day; analysed daily, visible in hours to days (illustrative).</t>
  </si>
  <si>
    <t xml:space="preserve">Can appear within hours, sometimes first (illustrative); thin volume per issue slows seeing the pattern.</t>
  </si>
  <si>
    <t xml:space="preserve">Coverage</t>
  </si>
  <si>
    <t xml:space="preserve">The share of your customers the source represents.</t>
  </si>
  <si>
    <t xml:space="preserve">Reaches customers who never contact you, but only those who answer; response rates have fallen (Pew Research Center, 2019).</t>
  </si>
  <si>
    <t xml:space="preserve">Everyone who gets in touch, in full; about four in ten with a problem never take it to the retailer or provider (approximate, EC 2025).</t>
  </si>
  <si>
    <t xml:space="preserve">Only customers who choose to post in public: widely read, written by few.</t>
  </si>
  <si>
    <t xml:space="preserve">Bias</t>
  </si>
  <si>
    <t xml:space="preserve">How evenly the source hears different customers (5 means least skewed).</t>
  </si>
  <si>
    <t xml:space="preserve">Samples can be designed and weighted; nonresponse still skews who answers, though a low rate alone is not proof of bias (Groves and Peytcheva, 2008).</t>
  </si>
  <si>
    <t xml:space="preserve">Hears only customers with a problem who chose to get in touch, and frequent contacters count many times; the satisfied and silent are missing.</t>
  </si>
  <si>
    <t xml:space="preserve">Skews to extremes (Schoenmueller et al., 2020); fake reviews add noise (EC 2025).</t>
  </si>
  <si>
    <t xml:space="preserve">Depth of cause</t>
  </si>
  <si>
    <t xml:space="preserve">Whether you can see why the problem happened, in the customer's words.</t>
  </si>
  <si>
    <t xml:space="preserve">A score says how someone feels about what you asked; comments rarely give the cause.</t>
  </si>
  <si>
    <t xml:space="preserve">The customer says what they did, saw and tried, with account and product detail.</t>
  </si>
  <si>
    <t xml:space="preserve">Often candid and specific, sometimes vague; you rarely know which account or order.</t>
  </si>
  <si>
    <t xml:space="preserve">Actionability</t>
  </si>
  <si>
    <t xml:space="preserve">Whether an issue can be routed to a named owner with evidence attached.</t>
  </si>
  <si>
    <t xml:space="preserve">Transactional responses can trigger a follow-up; relationship scores rarely point to an owner.</t>
  </si>
  <si>
    <t xml:space="preserve">Each item carries customer, product and time, so it routes with examples, given a maintained taxonomy.</t>
  </si>
  <si>
    <t xml:space="preserve">Usually anonymous and hard to reproduce; routing needs corroboration.</t>
  </si>
  <si>
    <t xml:space="preserve">Ability to prove a fix</t>
  </si>
  <si>
    <t xml:space="preserve">Whether you can compare before and after on the same measure for the customers affected.</t>
  </si>
  <si>
    <t xml:space="preserve">Clean before and after on one question, but one issue rarely has enough responses.</t>
  </si>
  <si>
    <t xml:space="preserve">Contacts about the issue before and after the fix show directly whether it stopped.</t>
  </si>
  <si>
    <t xml:space="preserve">Ratings move slowly and mix old experiences with new; too thin for a clean test.</t>
  </si>
  <si>
    <t xml:space="preserve">Comparability over time</t>
  </si>
  <si>
    <t xml:space="preserve">Whether the measure is stable enough to trend for years and benchmark against others.</t>
  </si>
  <si>
    <t xml:space="preserve">Same question for years; the UKCSI has been published twice a year since 2008, on a consistent set of measures (Institute of Customer Service).</t>
  </si>
  <si>
    <t xml:space="preserve">Contact reasons shift with taxonomy, channel mix and volume; no external benchmark.</t>
  </si>
  <si>
    <t xml:space="preserve">Public, so comparable with competitors, but platform rules change the series.</t>
  </si>
  <si>
    <t xml:space="preserve">Cost and effort</t>
  </si>
  <si>
    <t xml:space="preserve">What it takes to run well (5 means least cost and effort).</t>
  </si>
  <si>
    <t xml:space="preserve">Cheap once running; the work is design, sampling and reading comments.</t>
  </si>
  <si>
    <t xml:space="preserve">Needs data access, integration, a maintained taxonomy and people to act.</t>
  </si>
  <si>
    <t xml:space="preserve">Free to see; cleaning and de-duplicating take effort.</t>
  </si>
  <si>
    <t xml:space="preserve">Privacy and consent</t>
  </si>
  <si>
    <t xml:space="preserve">How clean the consent position is (5 means cleanest).</t>
  </si>
  <si>
    <t xml:space="preserve">The customer chose to answer, for a stated purpose.</t>
  </si>
  <si>
    <t xml:space="preserve">Customers did not contact you to be researched: lawful basis, notices and redaction needed.</t>
  </si>
  <si>
    <t xml:space="preserve">Already public, but still personal data in places; platform terms limit reuse.</t>
  </si>
  <si>
    <t xml:space="preserve">Total, unweighted (out of 45)</t>
  </si>
  <si>
    <t xml:space="preserve">Total, weighted</t>
  </si>
  <si>
    <t xml:space="preserve">Maximum possible, weighted</t>
  </si>
  <si>
    <t xml:space="preserve">Weighted score as share of maximum</t>
  </si>
  <si>
    <t xml:space="preserve">Rank (1 = highest weighted total)</t>
  </si>
  <si>
    <t xml:space="preserve">Reasons marked with a source cite it by name (see the Sources tab); unmarked reasons are OnClarity Insights judgement. Numbers marked approximate are derived by us; illustrative means an example, not data.</t>
  </si>
  <si>
    <t xml:space="preserve">Weight scenarios (weights are inputs; totals use the scores on the Scoring tab)</t>
  </si>
  <si>
    <t xml:space="preserve">Equal weights</t>
  </si>
  <si>
    <t xml:space="preserve">Speed and cause first</t>
  </si>
  <si>
    <t xml:space="preserve">Benchmarks and cost first</t>
  </si>
  <si>
    <t xml:space="preserve">Benchmarks, cost and privacy first</t>
  </si>
  <si>
    <t xml:space="preserve">Prove the fix</t>
  </si>
  <si>
    <t xml:space="preserve">Weighted totals</t>
  </si>
  <si>
    <t xml:space="preserve">Surveys</t>
  </si>
  <si>
    <t xml:space="preserve">Service conversations</t>
  </si>
  <si>
    <t xml:space="preserve">Public feedback</t>
  </si>
  <si>
    <t xml:space="preserve">Leader</t>
  </si>
  <si>
    <t xml:space="preserve">Sources cited in the reasons</t>
  </si>
  <si>
    <t xml:space="preserve">Short name</t>
  </si>
  <si>
    <t xml:space="preserve">Publisher and title</t>
  </si>
  <si>
    <t xml:space="preserve">Date</t>
  </si>
  <si>
    <t xml:space="preserve">URL</t>
  </si>
  <si>
    <t xml:space="preserve">Pew Research Center, 2019</t>
  </si>
  <si>
    <t xml:space="preserve">Pew Research Center (Kennedy, C. and Hartig, H.). Response rates in telephone surveys have resumed their decline (typical telephone poll response rates fell to 7% in 2017 and 6% in 2018, after holding near 9% for several years)</t>
  </si>
  <si>
    <t xml:space="preserve">27 Feb 2019; read 25 Sep 2026</t>
  </si>
  <si>
    <t xml:space="preserve">https://www.pewresearch.org/short-reads/2019/02/27/response-rates-in-telephone-surveys-have-resumed-their-decline/</t>
  </si>
  <si>
    <t xml:space="preserve">Groves and Peytcheva, 2008</t>
  </si>
  <si>
    <t xml:space="preserve">Groves, R. M. and Peytcheva, E. The impact of nonresponse rates on nonresponse bias: a meta-analysis. Public Opinion Quarterly 72(2), 167 to 189</t>
  </si>
  <si>
    <t xml:space="preserve">2008</t>
  </si>
  <si>
    <t xml:space="preserve">https://academic.oup.com/poq/article-abstract/72/2/167/1920564</t>
  </si>
  <si>
    <t xml:space="preserve">EC 2025</t>
  </si>
  <si>
    <t xml:space="preserve">European Commission, Consumer Conditions Scoreboard 2025 (24% had a problem; 73% took action; 85% of those went to the retailer or provider; 27% did nothing; 66% of online buyers met fake reviews)</t>
  </si>
  <si>
    <t xml:space="preserve">14 Mar 2025</t>
  </si>
  <si>
    <t xml:space="preserve">https://commission.europa.eu/document/download/2816337b-4fd1-4db2-a71c-d14a206a5a93_en?filename=consumer_conditions_scoreboard_2025_final.pdf</t>
  </si>
  <si>
    <t xml:space="preserve">Schoenmueller et al., 2020</t>
  </si>
  <si>
    <t xml:space="preserve">Schoenmueller, V., Netzer, O. and Stahl, F. The polarity of online reviews: prevalence, drivers and implications. Journal of Marketing Research 57(5), 853 to 877</t>
  </si>
  <si>
    <t xml:space="preserve">2020</t>
  </si>
  <si>
    <t xml:space="preserve">https://business.columbia.edu/faculty/research/polarity-online-reviews-prevalence-drivers-and-implications</t>
  </si>
  <si>
    <t xml:space="preserve">Institute of Customer Service</t>
  </si>
  <si>
    <t xml:space="preserve">UK Customer Satisfaction Index: method (twice a year since 2008, consistent set of measures); July 2026 release</t>
  </si>
  <si>
    <t xml:space="preserve">7 Jul 2026</t>
  </si>
  <si>
    <t xml:space="preserve">https://www.instituteofcustomerservice.com/ukcsi-top25</t>
  </si>
  <si>
    <t xml:space="preserve">Derived: four in ten</t>
  </si>
  <si>
    <t xml:space="preserve">Approximate, derived from EC 2025 (base: consumers with a problem they felt justified a complaint): 73% took action x 85% of those went to the retailer or service provider = about 62%; about 38% never took it to the retailer or provider. Some of the rest went to the manufacturer.</t>
  </si>
  <si>
    <t xml:space="preserve">Derived 25 Sep 2026</t>
  </si>
  <si>
    <t xml:space="preserve">Derived check (live):</t>
  </si>
  <si>
    <t xml:space="preserve">B12 = share who took action; C12 = share of those who went to the retailer or provider; D12 = share who never took it to the retailer or provider.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</si>
</sst>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0"/>
      <charset val="1"/>
    </font>
    <font>
      <sz val="10"/>
      <color rgb="FF52514E"/>
      <name val="Arial"/>
      <family val="0"/>
      <charset val="1"/>
    </font>
    <font>
      <sz val="10"/>
      <name val="Arial"/>
      <family val="0"/>
      <charset val="1"/>
    </font>
    <font>
      <sz val="9"/>
      <color rgb="FF52514E"/>
      <name val="Arial"/>
      <family val="0"/>
      <charset val="1"/>
    </font>
    <font>
      <sz val="10"/>
      <color rgb="FF0000FF"/>
      <name val="Arial"/>
      <family val="0"/>
      <charset val="1"/>
    </font>
    <font>
      <sz val="9"/>
      <name val="Arial"/>
      <family val="0"/>
      <charset val="1"/>
    </font>
    <font>
      <sz val="10"/>
      <name val="Arial"/>
      <family val="2"/>
    </font>
    <font>
      <sz val="12"/>
      <name val="Arial"/>
      <family val="0"/>
      <charset val="1"/>
    </font>
    <font>
      <sz val="10"/>
      <color rgb="FF008000"/>
      <name val="Arial"/>
      <family val="0"/>
      <charset val="1"/>
    </font>
    <font>
      <sz val="9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1E0D9"/>
        <bgColor rgb="FFCC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3C2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C2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0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251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8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38"/>
    <col collapsed="false" customWidth="true" hidden="false" outlineLevel="0" max="6" min="6" style="0" width="9"/>
    <col collapsed="false" customWidth="true" hidden="false" outlineLevel="0" max="7" min="7" style="0" width="38"/>
    <col collapsed="false" customWidth="true" hidden="false" outlineLevel="0" max="8" min="8" style="0" width="9"/>
    <col collapsed="false" customWidth="true" hidden="false" outlineLevel="0" max="9" min="9" style="0" width="3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30" hidden="false" customHeight="true" outlineLevel="0" collapsed="false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customFormat="false" ht="61.5" hidden="false" customHeight="true" outlineLevel="0" collapsed="false">
      <c r="A6" s="4" t="s">
        <v>12</v>
      </c>
      <c r="B6" s="5" t="s">
        <v>13</v>
      </c>
      <c r="C6" s="6" t="n">
        <v>1</v>
      </c>
      <c r="D6" s="7" t="n">
        <v>2</v>
      </c>
      <c r="E6" s="8" t="s">
        <v>14</v>
      </c>
      <c r="F6" s="7" t="n">
        <v>5</v>
      </c>
      <c r="G6" s="8" t="s">
        <v>15</v>
      </c>
      <c r="H6" s="7" t="n">
        <v>4</v>
      </c>
      <c r="I6" s="8" t="s">
        <v>16</v>
      </c>
    </row>
    <row r="7" customFormat="false" ht="61.5" hidden="false" customHeight="true" outlineLevel="0" collapsed="false">
      <c r="A7" s="4" t="s">
        <v>17</v>
      </c>
      <c r="B7" s="5" t="s">
        <v>18</v>
      </c>
      <c r="C7" s="6" t="n">
        <v>1</v>
      </c>
      <c r="D7" s="7" t="n">
        <v>3</v>
      </c>
      <c r="E7" s="8" t="s">
        <v>19</v>
      </c>
      <c r="F7" s="7" t="n">
        <v>3</v>
      </c>
      <c r="G7" s="8" t="s">
        <v>20</v>
      </c>
      <c r="H7" s="7" t="n">
        <v>2</v>
      </c>
      <c r="I7" s="8" t="s">
        <v>21</v>
      </c>
    </row>
    <row r="8" customFormat="false" ht="61.5" hidden="false" customHeight="true" outlineLevel="0" collapsed="false">
      <c r="A8" s="4" t="s">
        <v>22</v>
      </c>
      <c r="B8" s="5" t="s">
        <v>23</v>
      </c>
      <c r="C8" s="6" t="n">
        <v>1</v>
      </c>
      <c r="D8" s="7" t="n">
        <v>4</v>
      </c>
      <c r="E8" s="8" t="s">
        <v>24</v>
      </c>
      <c r="F8" s="7" t="n">
        <v>2</v>
      </c>
      <c r="G8" s="8" t="s">
        <v>25</v>
      </c>
      <c r="H8" s="7" t="n">
        <v>1</v>
      </c>
      <c r="I8" s="8" t="s">
        <v>26</v>
      </c>
    </row>
    <row r="9" customFormat="false" ht="61.5" hidden="false" customHeight="true" outlineLevel="0" collapsed="false">
      <c r="A9" s="4" t="s">
        <v>27</v>
      </c>
      <c r="B9" s="5" t="s">
        <v>28</v>
      </c>
      <c r="C9" s="6" t="n">
        <v>1</v>
      </c>
      <c r="D9" s="7" t="n">
        <v>2</v>
      </c>
      <c r="E9" s="8" t="s">
        <v>29</v>
      </c>
      <c r="F9" s="7" t="n">
        <v>5</v>
      </c>
      <c r="G9" s="8" t="s">
        <v>30</v>
      </c>
      <c r="H9" s="7" t="n">
        <v>3</v>
      </c>
      <c r="I9" s="8" t="s">
        <v>31</v>
      </c>
    </row>
    <row r="10" customFormat="false" ht="61.5" hidden="false" customHeight="true" outlineLevel="0" collapsed="false">
      <c r="A10" s="4" t="s">
        <v>32</v>
      </c>
      <c r="B10" s="5" t="s">
        <v>33</v>
      </c>
      <c r="C10" s="6" t="n">
        <v>1</v>
      </c>
      <c r="D10" s="7" t="n">
        <v>3</v>
      </c>
      <c r="E10" s="8" t="s">
        <v>34</v>
      </c>
      <c r="F10" s="7" t="n">
        <v>4</v>
      </c>
      <c r="G10" s="8" t="s">
        <v>35</v>
      </c>
      <c r="H10" s="7" t="n">
        <v>2</v>
      </c>
      <c r="I10" s="8" t="s">
        <v>36</v>
      </c>
    </row>
    <row r="11" customFormat="false" ht="61.5" hidden="false" customHeight="true" outlineLevel="0" collapsed="false">
      <c r="A11" s="4" t="s">
        <v>37</v>
      </c>
      <c r="B11" s="5" t="s">
        <v>38</v>
      </c>
      <c r="C11" s="6" t="n">
        <v>1</v>
      </c>
      <c r="D11" s="7" t="n">
        <v>3</v>
      </c>
      <c r="E11" s="8" t="s">
        <v>39</v>
      </c>
      <c r="F11" s="7" t="n">
        <v>5</v>
      </c>
      <c r="G11" s="8" t="s">
        <v>40</v>
      </c>
      <c r="H11" s="7" t="n">
        <v>2</v>
      </c>
      <c r="I11" s="8" t="s">
        <v>41</v>
      </c>
    </row>
    <row r="12" customFormat="false" ht="61.5" hidden="false" customHeight="true" outlineLevel="0" collapsed="false">
      <c r="A12" s="4" t="s">
        <v>42</v>
      </c>
      <c r="B12" s="5" t="s">
        <v>43</v>
      </c>
      <c r="C12" s="6" t="n">
        <v>1</v>
      </c>
      <c r="D12" s="7" t="n">
        <v>5</v>
      </c>
      <c r="E12" s="8" t="s">
        <v>44</v>
      </c>
      <c r="F12" s="7" t="n">
        <v>2</v>
      </c>
      <c r="G12" s="8" t="s">
        <v>45</v>
      </c>
      <c r="H12" s="7" t="n">
        <v>3</v>
      </c>
      <c r="I12" s="8" t="s">
        <v>46</v>
      </c>
    </row>
    <row r="13" customFormat="false" ht="61.5" hidden="false" customHeight="true" outlineLevel="0" collapsed="false">
      <c r="A13" s="4" t="s">
        <v>47</v>
      </c>
      <c r="B13" s="5" t="s">
        <v>48</v>
      </c>
      <c r="C13" s="6" t="n">
        <v>1</v>
      </c>
      <c r="D13" s="7" t="n">
        <v>4</v>
      </c>
      <c r="E13" s="8" t="s">
        <v>49</v>
      </c>
      <c r="F13" s="7" t="n">
        <v>2</v>
      </c>
      <c r="G13" s="8" t="s">
        <v>50</v>
      </c>
      <c r="H13" s="7" t="n">
        <v>4</v>
      </c>
      <c r="I13" s="8" t="s">
        <v>51</v>
      </c>
    </row>
    <row r="14" customFormat="false" ht="61.5" hidden="false" customHeight="true" outlineLevel="0" collapsed="false">
      <c r="A14" s="4" t="s">
        <v>52</v>
      </c>
      <c r="B14" s="5" t="s">
        <v>53</v>
      </c>
      <c r="C14" s="6" t="n">
        <v>1</v>
      </c>
      <c r="D14" s="7" t="n">
        <v>5</v>
      </c>
      <c r="E14" s="8" t="s">
        <v>54</v>
      </c>
      <c r="F14" s="7" t="n">
        <v>3</v>
      </c>
      <c r="G14" s="8" t="s">
        <v>55</v>
      </c>
      <c r="H14" s="7" t="n">
        <v>4</v>
      </c>
      <c r="I14" s="8" t="s">
        <v>56</v>
      </c>
    </row>
    <row r="16" customFormat="false" ht="15" hidden="false" customHeight="false" outlineLevel="0" collapsed="false">
      <c r="A16" s="9" t="s">
        <v>57</v>
      </c>
      <c r="D16" s="10" t="n">
        <f aca="false">SUM(D6:D14)</f>
        <v>31</v>
      </c>
      <c r="F16" s="10" t="n">
        <f aca="false">SUM(F6:F14)</f>
        <v>31</v>
      </c>
      <c r="H16" s="10" t="n">
        <f aca="false">SUM(H6:H14)</f>
        <v>25</v>
      </c>
    </row>
    <row r="17" customFormat="false" ht="15" hidden="false" customHeight="false" outlineLevel="0" collapsed="false">
      <c r="A17" s="9" t="s">
        <v>58</v>
      </c>
      <c r="D17" s="10" t="n">
        <f aca="false">SUMPRODUCT($C$6:$C$14,D6:D14)</f>
        <v>31</v>
      </c>
      <c r="F17" s="10" t="n">
        <f aca="false">SUMPRODUCT($C$6:$C$14,F6:F14)</f>
        <v>31</v>
      </c>
      <c r="H17" s="10" t="n">
        <f aca="false">SUMPRODUCT($C$6:$C$14,H6:H14)</f>
        <v>25</v>
      </c>
    </row>
    <row r="18" customFormat="false" ht="15" hidden="false" customHeight="false" outlineLevel="0" collapsed="false">
      <c r="A18" s="9" t="s">
        <v>59</v>
      </c>
      <c r="D18" s="10" t="n">
        <f aca="false">5*SUM($C$6:$C$14)</f>
        <v>45</v>
      </c>
      <c r="F18" s="10" t="n">
        <f aca="false">5*SUM($C$6:$C$14)</f>
        <v>45</v>
      </c>
      <c r="H18" s="10" t="n">
        <f aca="false">5*SUM($C$6:$C$14)</f>
        <v>45</v>
      </c>
    </row>
    <row r="19" customFormat="false" ht="15" hidden="false" customHeight="false" outlineLevel="0" collapsed="false">
      <c r="A19" s="9" t="s">
        <v>60</v>
      </c>
      <c r="D19" s="11" t="n">
        <f aca="false">IF(D18=0,0,D17/D18)</f>
        <v>0.688888888888889</v>
      </c>
      <c r="F19" s="11" t="n">
        <f aca="false">IF(F18=0,0,F17/F18)</f>
        <v>0.688888888888889</v>
      </c>
      <c r="H19" s="11" t="n">
        <f aca="false">IF(H18=0,0,H17/H18)</f>
        <v>0.555555555555556</v>
      </c>
    </row>
    <row r="20" customFormat="false" ht="15" hidden="false" customHeight="false" outlineLevel="0" collapsed="false">
      <c r="A20" s="9" t="s">
        <v>61</v>
      </c>
      <c r="D20" s="10" t="n">
        <f aca="false">RANK(D17,($D$17~$F$17~$H$17))</f>
        <v>1</v>
      </c>
      <c r="F20" s="10" t="n">
        <f aca="false">RANK(F17,($D$17~$F$17~$H$17))</f>
        <v>1</v>
      </c>
      <c r="H20" s="10" t="n">
        <f aca="false">RANK(H17,($D$17~$F$17~$H$17))</f>
        <v>3</v>
      </c>
    </row>
    <row r="22" customFormat="false" ht="15" hidden="false" customHeight="false" outlineLevel="0" collapsed="false">
      <c r="A22" s="12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6" min="2" style="0" width="18"/>
  </cols>
  <sheetData>
    <row r="1" customFormat="false" ht="15" hidden="false" customHeight="false" outlineLevel="0" collapsed="false">
      <c r="A1" s="13" t="s">
        <v>63</v>
      </c>
    </row>
    <row r="3" customFormat="false" ht="31.5" hidden="false" customHeight="true" outlineLevel="0" collapsed="false">
      <c r="A3" s="14" t="s">
        <v>3</v>
      </c>
      <c r="B3" s="15" t="s">
        <v>64</v>
      </c>
      <c r="C3" s="15" t="s">
        <v>65</v>
      </c>
      <c r="D3" s="15" t="s">
        <v>66</v>
      </c>
      <c r="E3" s="15" t="s">
        <v>67</v>
      </c>
      <c r="F3" s="15" t="s">
        <v>68</v>
      </c>
    </row>
    <row r="4" customFormat="false" ht="15" hidden="false" customHeight="false" outlineLevel="0" collapsed="false">
      <c r="A4" s="16" t="str">
        <f aca="false">Scoring!A6</f>
        <v>Speed to first signal</v>
      </c>
      <c r="B4" s="17" t="n">
        <v>1</v>
      </c>
      <c r="C4" s="17" t="n">
        <v>2</v>
      </c>
      <c r="D4" s="17" t="n">
        <v>1</v>
      </c>
      <c r="E4" s="17" t="n">
        <v>1</v>
      </c>
      <c r="F4" s="17" t="n">
        <v>1</v>
      </c>
    </row>
    <row r="5" customFormat="false" ht="15" hidden="false" customHeight="false" outlineLevel="0" collapsed="false">
      <c r="A5" s="16" t="str">
        <f aca="false">Scoring!A7</f>
        <v>Coverage</v>
      </c>
      <c r="B5" s="17" t="n">
        <v>1</v>
      </c>
      <c r="C5" s="17" t="n">
        <v>1</v>
      </c>
      <c r="D5" s="17" t="n">
        <v>1</v>
      </c>
      <c r="E5" s="17" t="n">
        <v>1</v>
      </c>
      <c r="F5" s="17" t="n">
        <v>1</v>
      </c>
    </row>
    <row r="6" customFormat="false" ht="15" hidden="false" customHeight="false" outlineLevel="0" collapsed="false">
      <c r="A6" s="16" t="str">
        <f aca="false">Scoring!A8</f>
        <v>Bias</v>
      </c>
      <c r="B6" s="17" t="n">
        <v>1</v>
      </c>
      <c r="C6" s="17" t="n">
        <v>1</v>
      </c>
      <c r="D6" s="17" t="n">
        <v>1</v>
      </c>
      <c r="E6" s="17" t="n">
        <v>1</v>
      </c>
      <c r="F6" s="17" t="n">
        <v>1</v>
      </c>
    </row>
    <row r="7" customFormat="false" ht="15" hidden="false" customHeight="false" outlineLevel="0" collapsed="false">
      <c r="A7" s="16" t="str">
        <f aca="false">Scoring!A9</f>
        <v>Depth of cause</v>
      </c>
      <c r="B7" s="17" t="n">
        <v>1</v>
      </c>
      <c r="C7" s="17" t="n">
        <v>2</v>
      </c>
      <c r="D7" s="17" t="n">
        <v>1</v>
      </c>
      <c r="E7" s="17" t="n">
        <v>1</v>
      </c>
      <c r="F7" s="17" t="n">
        <v>1</v>
      </c>
    </row>
    <row r="8" customFormat="false" ht="15" hidden="false" customHeight="false" outlineLevel="0" collapsed="false">
      <c r="A8" s="16" t="str">
        <f aca="false">Scoring!A10</f>
        <v>Actionability</v>
      </c>
      <c r="B8" s="17" t="n">
        <v>1</v>
      </c>
      <c r="C8" s="17" t="n">
        <v>1</v>
      </c>
      <c r="D8" s="17" t="n">
        <v>1</v>
      </c>
      <c r="E8" s="17" t="n">
        <v>1</v>
      </c>
      <c r="F8" s="17" t="n">
        <v>2</v>
      </c>
    </row>
    <row r="9" customFormat="false" ht="15" hidden="false" customHeight="false" outlineLevel="0" collapsed="false">
      <c r="A9" s="16" t="str">
        <f aca="false">Scoring!A11</f>
        <v>Ability to prove a fix</v>
      </c>
      <c r="B9" s="17" t="n">
        <v>1</v>
      </c>
      <c r="C9" s="17" t="n">
        <v>1</v>
      </c>
      <c r="D9" s="17" t="n">
        <v>1</v>
      </c>
      <c r="E9" s="17" t="n">
        <v>1</v>
      </c>
      <c r="F9" s="17" t="n">
        <v>2</v>
      </c>
    </row>
    <row r="10" customFormat="false" ht="15" hidden="false" customHeight="false" outlineLevel="0" collapsed="false">
      <c r="A10" s="16" t="str">
        <f aca="false">Scoring!A12</f>
        <v>Comparability over time</v>
      </c>
      <c r="B10" s="17" t="n">
        <v>1</v>
      </c>
      <c r="C10" s="17" t="n">
        <v>1</v>
      </c>
      <c r="D10" s="17" t="n">
        <v>2</v>
      </c>
      <c r="E10" s="17" t="n">
        <v>2</v>
      </c>
      <c r="F10" s="17" t="n">
        <v>1</v>
      </c>
    </row>
    <row r="11" customFormat="false" ht="15" hidden="false" customHeight="false" outlineLevel="0" collapsed="false">
      <c r="A11" s="16" t="str">
        <f aca="false">Scoring!A13</f>
        <v>Cost and effort</v>
      </c>
      <c r="B11" s="17" t="n">
        <v>1</v>
      </c>
      <c r="C11" s="17" t="n">
        <v>1</v>
      </c>
      <c r="D11" s="17" t="n">
        <v>2</v>
      </c>
      <c r="E11" s="17" t="n">
        <v>2</v>
      </c>
      <c r="F11" s="17" t="n">
        <v>1</v>
      </c>
    </row>
    <row r="12" customFormat="false" ht="15" hidden="false" customHeight="false" outlineLevel="0" collapsed="false">
      <c r="A12" s="16" t="str">
        <f aca="false">Scoring!A14</f>
        <v>Privacy and consent</v>
      </c>
      <c r="B12" s="17" t="n">
        <v>1</v>
      </c>
      <c r="C12" s="17" t="n">
        <v>1</v>
      </c>
      <c r="D12" s="17" t="n">
        <v>1</v>
      </c>
      <c r="E12" s="17" t="n">
        <v>2</v>
      </c>
      <c r="F12" s="17" t="n">
        <v>1</v>
      </c>
    </row>
    <row r="14" customFormat="false" ht="15" hidden="false" customHeight="false" outlineLevel="0" collapsed="false">
      <c r="A14" s="9" t="s">
        <v>69</v>
      </c>
    </row>
    <row r="15" customFormat="false" ht="15" hidden="false" customHeight="false" outlineLevel="0" collapsed="false">
      <c r="A15" s="9" t="s">
        <v>70</v>
      </c>
      <c r="B15" s="10" t="n">
        <f aca="false">SUMPRODUCT(B$4:B$12,Scoring!D$6:D$14)</f>
        <v>31</v>
      </c>
      <c r="C15" s="10" t="n">
        <f aca="false">SUMPRODUCT(C$4:C$12,Scoring!D$6:D$14)</f>
        <v>35</v>
      </c>
      <c r="D15" s="10" t="n">
        <f aca="false">SUMPRODUCT(D$4:D$12,Scoring!D$6:D$14)</f>
        <v>40</v>
      </c>
      <c r="E15" s="10" t="n">
        <f aca="false">SUMPRODUCT(E$4:E$12,Scoring!D$6:D$14)</f>
        <v>45</v>
      </c>
      <c r="F15" s="10" t="n">
        <f aca="false">SUMPRODUCT(F$4:F$12,Scoring!D$6:D$14)</f>
        <v>37</v>
      </c>
    </row>
    <row r="16" customFormat="false" ht="15" hidden="false" customHeight="false" outlineLevel="0" collapsed="false">
      <c r="A16" s="9" t="s">
        <v>71</v>
      </c>
      <c r="B16" s="10" t="n">
        <f aca="false">SUMPRODUCT(B$4:B$12,Scoring!F$6:F$14)</f>
        <v>31</v>
      </c>
      <c r="C16" s="10" t="n">
        <f aca="false">SUMPRODUCT(C$4:C$12,Scoring!F$6:F$14)</f>
        <v>41</v>
      </c>
      <c r="D16" s="10" t="n">
        <f aca="false">SUMPRODUCT(D$4:D$12,Scoring!F$6:F$14)</f>
        <v>35</v>
      </c>
      <c r="E16" s="10" t="n">
        <f aca="false">SUMPRODUCT(E$4:E$12,Scoring!F$6:F$14)</f>
        <v>38</v>
      </c>
      <c r="F16" s="10" t="n">
        <f aca="false">SUMPRODUCT(F$4:F$12,Scoring!F$6:F$14)</f>
        <v>40</v>
      </c>
    </row>
    <row r="17" customFormat="false" ht="15" hidden="false" customHeight="false" outlineLevel="0" collapsed="false">
      <c r="A17" s="9" t="s">
        <v>72</v>
      </c>
      <c r="B17" s="10" t="n">
        <f aca="false">SUMPRODUCT(B$4:B$12,Scoring!H$6:H$14)</f>
        <v>25</v>
      </c>
      <c r="C17" s="10" t="n">
        <f aca="false">SUMPRODUCT(C$4:C$12,Scoring!H$6:H$14)</f>
        <v>32</v>
      </c>
      <c r="D17" s="10" t="n">
        <f aca="false">SUMPRODUCT(D$4:D$12,Scoring!H$6:H$14)</f>
        <v>32</v>
      </c>
      <c r="E17" s="10" t="n">
        <f aca="false">SUMPRODUCT(E$4:E$12,Scoring!H$6:H$14)</f>
        <v>36</v>
      </c>
      <c r="F17" s="10" t="n">
        <f aca="false">SUMPRODUCT(F$4:F$12,Scoring!H$6:H$14)</f>
        <v>29</v>
      </c>
    </row>
    <row r="19" customFormat="false" ht="23.85" hidden="false" customHeight="false" outlineLevel="0" collapsed="false">
      <c r="A19" s="9" t="s">
        <v>73</v>
      </c>
      <c r="B19" s="18" t="str">
        <f aca="false">IF(COUNTIF(B15:B17,MAX(B15:B17))&gt;1,"Tie",INDEX($A$15:$A$17,MATCH(MAX(B15:B17),B15:B17,0)))</f>
        <v>Tie</v>
      </c>
      <c r="C19" s="18" t="str">
        <f aca="false">IF(COUNTIF(C15:C17,MAX(C15:C17))&gt;1,"Tie",INDEX($A$15:$A$17,MATCH(MAX(C15:C17),C15:C17,0)))</f>
        <v>Service conversations</v>
      </c>
      <c r="D19" s="18" t="str">
        <f aca="false">IF(COUNTIF(D15:D17,MAX(D15:D17))&gt;1,"Tie",INDEX($A$15:$A$17,MATCH(MAX(D15:D17),D15:D17,0)))</f>
        <v>Surveys</v>
      </c>
      <c r="E19" s="18" t="str">
        <f aca="false">IF(COUNTIF(E15:E17,MAX(E15:E17))&gt;1,"Tie",INDEX($A$15:$A$17,MATCH(MAX(E15:E17),E15:E17,0)))</f>
        <v>Surveys</v>
      </c>
      <c r="F19" s="18" t="str">
        <f aca="false">IF(COUNTIF(F15:F17,MAX(F15:F17))&gt;1,"Tie",INDEX($A$15:$A$17,MATCH(MAX(F15:F17),F15:F17,0)))</f>
        <v>Service conversations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0"/>
    <col collapsed="false" customWidth="true" hidden="false" outlineLevel="0" max="3" min="3" style="0" width="22"/>
    <col collapsed="false" customWidth="true" hidden="false" outlineLevel="0" max="4" min="4" style="0" width="60"/>
  </cols>
  <sheetData>
    <row r="1" customFormat="false" ht="15" hidden="false" customHeight="false" outlineLevel="0" collapsed="false">
      <c r="A1" s="13" t="s">
        <v>74</v>
      </c>
    </row>
    <row r="3" customFormat="false" ht="15" hidden="false" customHeight="false" outlineLevel="0" collapsed="false">
      <c r="A3" s="19" t="s">
        <v>75</v>
      </c>
      <c r="B3" s="19" t="s">
        <v>76</v>
      </c>
      <c r="C3" s="19" t="s">
        <v>77</v>
      </c>
      <c r="D3" s="19" t="s">
        <v>78</v>
      </c>
    </row>
    <row r="4" customFormat="false" ht="32.8" hidden="false" customHeight="false" outlineLevel="0" collapsed="false">
      <c r="A4" s="20" t="s">
        <v>79</v>
      </c>
      <c r="B4" s="20" t="s">
        <v>80</v>
      </c>
      <c r="C4" s="20" t="s">
        <v>81</v>
      </c>
      <c r="D4" s="20" t="s">
        <v>82</v>
      </c>
    </row>
    <row r="5" customFormat="false" ht="22.35" hidden="false" customHeight="false" outlineLevel="0" collapsed="false">
      <c r="A5" s="20" t="s">
        <v>83</v>
      </c>
      <c r="B5" s="20" t="s">
        <v>84</v>
      </c>
      <c r="C5" s="20" t="s">
        <v>85</v>
      </c>
      <c r="D5" s="20" t="s">
        <v>86</v>
      </c>
    </row>
    <row r="6" customFormat="false" ht="32.8" hidden="false" customHeight="false" outlineLevel="0" collapsed="false">
      <c r="A6" s="20" t="s">
        <v>87</v>
      </c>
      <c r="B6" s="20" t="s">
        <v>88</v>
      </c>
      <c r="C6" s="20" t="s">
        <v>89</v>
      </c>
      <c r="D6" s="20" t="s">
        <v>90</v>
      </c>
    </row>
    <row r="7" customFormat="false" ht="22.35" hidden="false" customHeight="false" outlineLevel="0" collapsed="false">
      <c r="A7" s="20" t="s">
        <v>91</v>
      </c>
      <c r="B7" s="20" t="s">
        <v>92</v>
      </c>
      <c r="C7" s="20" t="s">
        <v>93</v>
      </c>
      <c r="D7" s="20" t="s">
        <v>94</v>
      </c>
    </row>
    <row r="8" customFormat="false" ht="22.35" hidden="false" customHeight="false" outlineLevel="0" collapsed="false">
      <c r="A8" s="20" t="s">
        <v>95</v>
      </c>
      <c r="B8" s="20" t="s">
        <v>96</v>
      </c>
      <c r="C8" s="20" t="s">
        <v>97</v>
      </c>
      <c r="D8" s="20" t="s">
        <v>98</v>
      </c>
    </row>
    <row r="9" customFormat="false" ht="43.25" hidden="false" customHeight="false" outlineLevel="0" collapsed="false">
      <c r="A9" s="20" t="s">
        <v>99</v>
      </c>
      <c r="B9" s="20" t="s">
        <v>100</v>
      </c>
      <c r="C9" s="20" t="s">
        <v>101</v>
      </c>
      <c r="D9" s="20"/>
    </row>
    <row r="12" customFormat="false" ht="15" hidden="false" customHeight="false" outlineLevel="0" collapsed="false">
      <c r="A12" s="21" t="s">
        <v>102</v>
      </c>
      <c r="B12" s="22" t="n">
        <v>0.73</v>
      </c>
      <c r="C12" s="22" t="n">
        <v>0.85</v>
      </c>
      <c r="D12" s="23" t="n">
        <f aca="false">1-B12*C12</f>
        <v>0.3795</v>
      </c>
    </row>
    <row r="13" customFormat="false" ht="15" hidden="false" customHeight="false" outlineLevel="0" collapsed="false">
      <c r="A13" s="12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2026-09-25T11:37:05Z</dcterms:created>
  <dc:creator>openpyxl</dc:creator>
  <dc:description/>
  <dc:language>en-US</dc:language>
  <cp:lastModifiedBy/>
  <dcterms:modified xsi:type="dcterms:W3CDTF">2026-09-25T11:37:05Z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